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192.168.214.31\disk1\bs共有\▼研修関連\●定額研修「Beスク」\❶申込書・予約シートのフォーム\"/>
    </mc:Choice>
  </mc:AlternateContent>
  <xr:revisionPtr revIDLastSave="0" documentId="13_ncr:1_{29640798-195C-4281-BC60-F48F4BBFBFF8}" xr6:coauthVersionLast="45" xr6:coauthVersionMax="47" xr10:uidLastSave="{00000000-0000-0000-0000-000000000000}"/>
  <bookViews>
    <workbookView xWindow="-120" yWindow="-120" windowWidth="20730" windowHeight="11160" xr2:uid="{212406E8-3360-4717-9443-0DF48949ABA0}"/>
  </bookViews>
  <sheets>
    <sheet name="1. 申込書" sheetId="1" r:id="rId1"/>
    <sheet name="2. 受講予約シート(お客様管理用)" sheetId="2" r:id="rId2"/>
    <sheet name="■定額研修開催スケジュール（参考） " sheetId="5" r:id="rId3"/>
  </sheets>
  <definedNames>
    <definedName name="_xlnm._FilterDatabase" localSheetId="2" hidden="1">'■定額研修開催スケジュール（参考） '!$L$2:$P$51</definedName>
    <definedName name="_xlnm.Print_Area" localSheetId="2">'■定額研修開催スケジュール（参考） '!$A$1:$H$237</definedName>
    <definedName name="_xlnm.Print_Area" localSheetId="0">'1. 申込書'!$A$1:$P$36</definedName>
    <definedName name="_xlnm.Print_Area" localSheetId="1">'2. 受講予約シート(お客様管理用)'!$A:$O</definedName>
    <definedName name="_xlnm.Print_Titles" localSheetId="2">'■定額研修開催スケジュール（参考） '!$1:$1</definedName>
    <definedName name="_xlnm.Print_Titles" localSheetId="1">'2. 受講予約シート(お客様管理用)'!$18:$19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7" i="2" l="1"/>
  <c r="A43" i="2"/>
  <c r="J227" i="5" l="1"/>
  <c r="C184" i="5"/>
  <c r="C177" i="5"/>
  <c r="C163" i="5"/>
  <c r="C164" i="5"/>
  <c r="C153" i="5"/>
  <c r="C154" i="5"/>
  <c r="C155" i="5"/>
  <c r="C139" i="5"/>
  <c r="C90" i="5"/>
  <c r="C125" i="5"/>
  <c r="C110" i="5"/>
  <c r="C111" i="5"/>
  <c r="C95" i="5"/>
  <c r="C96" i="5"/>
  <c r="C97" i="5"/>
  <c r="C44" i="5"/>
  <c r="C79" i="5"/>
  <c r="C74" i="5"/>
  <c r="C75" i="5"/>
  <c r="C54" i="5"/>
  <c r="C55" i="5"/>
  <c r="C36" i="5"/>
  <c r="C28" i="5"/>
  <c r="C29" i="5"/>
  <c r="C16" i="5"/>
  <c r="C6" i="5"/>
  <c r="C7" i="5"/>
  <c r="J203" i="5" l="1"/>
  <c r="J200" i="5"/>
  <c r="J220" i="5" l="1"/>
  <c r="J219" i="5"/>
  <c r="J212" i="5"/>
  <c r="J213" i="5"/>
  <c r="J214" i="5"/>
  <c r="J215" i="5"/>
  <c r="J211" i="5"/>
  <c r="J207" i="5"/>
  <c r="J205" i="5"/>
  <c r="J208" i="5"/>
  <c r="J230" i="5"/>
  <c r="J229" i="5"/>
  <c r="J228" i="5"/>
  <c r="J226" i="5"/>
  <c r="J225" i="5"/>
  <c r="J224" i="5"/>
  <c r="J223" i="5"/>
  <c r="J222" i="5"/>
  <c r="J221" i="5"/>
  <c r="J218" i="5"/>
  <c r="J217" i="5"/>
  <c r="J216" i="5"/>
  <c r="J199" i="5"/>
  <c r="J198" i="5"/>
  <c r="J197" i="5"/>
  <c r="J196" i="5"/>
  <c r="J195" i="5"/>
  <c r="J190" i="5"/>
  <c r="J189" i="5"/>
  <c r="J187" i="5"/>
  <c r="J206" i="5"/>
  <c r="J209" i="5"/>
  <c r="J193" i="5"/>
  <c r="J194" i="5"/>
  <c r="J192" i="5"/>
  <c r="J186" i="5"/>
  <c r="J185" i="5"/>
  <c r="J184" i="5"/>
  <c r="J201" i="5"/>
  <c r="J202" i="5"/>
  <c r="J204" i="5"/>
  <c r="J210" i="5"/>
  <c r="J188" i="5"/>
  <c r="J191" i="5"/>
  <c r="Q11" i="5"/>
  <c r="Q12" i="5"/>
  <c r="Q13" i="5"/>
  <c r="Q4" i="5"/>
  <c r="Q5" i="5"/>
  <c r="Q6" i="5"/>
  <c r="Q7" i="5"/>
  <c r="Q8" i="5"/>
  <c r="Q9" i="5"/>
  <c r="Q10" i="5"/>
  <c r="Q3" i="5"/>
  <c r="Q29" i="5"/>
  <c r="C171" i="5"/>
  <c r="C172" i="5"/>
  <c r="C173" i="5"/>
  <c r="C174" i="5"/>
  <c r="C175" i="5"/>
  <c r="C176" i="5"/>
  <c r="C178" i="5"/>
  <c r="C179" i="5"/>
  <c r="C180" i="5"/>
  <c r="C181" i="5"/>
  <c r="C182" i="5"/>
  <c r="C183" i="5"/>
  <c r="C185" i="5"/>
  <c r="C156" i="5"/>
  <c r="C157" i="5"/>
  <c r="C158" i="5"/>
  <c r="C159" i="5"/>
  <c r="C160" i="5"/>
  <c r="C161" i="5"/>
  <c r="C162" i="5"/>
  <c r="C165" i="5"/>
  <c r="C166" i="5"/>
  <c r="C167" i="5"/>
  <c r="C168" i="5"/>
  <c r="C169" i="5"/>
  <c r="C170" i="5"/>
  <c r="C144" i="5"/>
  <c r="C126" i="5"/>
  <c r="C127" i="5"/>
  <c r="C128" i="5"/>
  <c r="C129" i="5"/>
  <c r="C130" i="5"/>
  <c r="C131" i="5"/>
  <c r="C132" i="5"/>
  <c r="C133" i="5"/>
  <c r="C134" i="5"/>
  <c r="C135" i="5"/>
  <c r="C136" i="5"/>
  <c r="C137" i="5"/>
  <c r="C138" i="5"/>
  <c r="C141" i="5"/>
  <c r="C142" i="5"/>
  <c r="C143" i="5"/>
  <c r="C145" i="5"/>
  <c r="C146" i="5"/>
  <c r="C147" i="5"/>
  <c r="C148" i="5"/>
  <c r="C149" i="5"/>
  <c r="C150" i="5"/>
  <c r="C151" i="5"/>
  <c r="C152" i="5"/>
  <c r="C120" i="5"/>
  <c r="C121" i="5"/>
  <c r="C122" i="5"/>
  <c r="C123" i="5"/>
  <c r="C124" i="5"/>
  <c r="C116" i="5"/>
  <c r="C117" i="5"/>
  <c r="C118" i="5"/>
  <c r="C119" i="5"/>
  <c r="C112" i="5"/>
  <c r="C113" i="5"/>
  <c r="C114" i="5"/>
  <c r="C115" i="5"/>
  <c r="C105" i="5"/>
  <c r="C106" i="5"/>
  <c r="C107" i="5"/>
  <c r="C108" i="5"/>
  <c r="C109" i="5"/>
  <c r="C99" i="5"/>
  <c r="C100" i="5"/>
  <c r="C101" i="5"/>
  <c r="C102" i="5"/>
  <c r="C103" i="5"/>
  <c r="C104" i="5"/>
  <c r="C98" i="5"/>
  <c r="C81" i="5"/>
  <c r="C77" i="5"/>
  <c r="C78" i="5"/>
  <c r="C64" i="5"/>
  <c r="C65" i="5"/>
  <c r="C66" i="5"/>
  <c r="C67" i="5"/>
  <c r="C68" i="5"/>
  <c r="C69" i="5"/>
  <c r="C70" i="5"/>
  <c r="C71" i="5"/>
  <c r="C72" i="5"/>
  <c r="C73" i="5"/>
  <c r="C76" i="5"/>
  <c r="C80" i="5"/>
  <c r="C82" i="5"/>
  <c r="C83" i="5"/>
  <c r="C84" i="5"/>
  <c r="C85" i="5"/>
  <c r="C86" i="5"/>
  <c r="C87" i="5"/>
  <c r="C88" i="5"/>
  <c r="C89" i="5"/>
  <c r="C91" i="5"/>
  <c r="C92" i="5"/>
  <c r="C93" i="5"/>
  <c r="C8" i="5"/>
  <c r="C9" i="5"/>
  <c r="C10" i="5"/>
  <c r="C11" i="5"/>
  <c r="C12" i="5"/>
  <c r="C13" i="5"/>
  <c r="C14" i="5"/>
  <c r="C15" i="5"/>
  <c r="C17" i="5"/>
  <c r="C18" i="5"/>
  <c r="C19" i="5"/>
  <c r="C20" i="5"/>
  <c r="C21" i="5"/>
  <c r="C22" i="5"/>
  <c r="C23" i="5"/>
  <c r="C24" i="5"/>
  <c r="C25" i="5"/>
  <c r="C26" i="5"/>
  <c r="C27" i="5"/>
  <c r="C30" i="5"/>
  <c r="C31" i="5"/>
  <c r="C32" i="5"/>
  <c r="C33" i="5"/>
  <c r="C34" i="5"/>
  <c r="C35" i="5"/>
  <c r="C37" i="5"/>
  <c r="C38" i="5"/>
  <c r="C39" i="5"/>
  <c r="C40" i="5"/>
  <c r="C41" i="5"/>
  <c r="C42" i="5"/>
  <c r="C43" i="5"/>
  <c r="C45" i="5"/>
  <c r="C46" i="5"/>
  <c r="C47" i="5"/>
  <c r="C4" i="5"/>
  <c r="C5" i="5"/>
  <c r="C3" i="5"/>
  <c r="C50" i="5"/>
  <c r="C51" i="5"/>
  <c r="C52" i="5"/>
  <c r="C53" i="5"/>
  <c r="C56" i="5"/>
  <c r="C57" i="5"/>
  <c r="C58" i="5"/>
  <c r="C59" i="5"/>
  <c r="C60" i="5"/>
  <c r="C61" i="5"/>
  <c r="C62" i="5"/>
  <c r="C63" i="5"/>
  <c r="C49" i="5"/>
  <c r="A196" i="2"/>
  <c r="A192" i="2"/>
  <c r="A181" i="2"/>
  <c r="A177" i="2"/>
  <c r="A166" i="2"/>
  <c r="A162" i="2"/>
  <c r="Q45" i="5" l="1"/>
  <c r="Q41" i="5"/>
  <c r="Q25" i="5"/>
  <c r="Q37" i="5"/>
  <c r="Q21" i="5"/>
  <c r="Q49" i="5"/>
  <c r="Q33" i="5"/>
  <c r="Q17" i="5"/>
  <c r="Q48" i="5"/>
  <c r="Q44" i="5"/>
  <c r="Q40" i="5"/>
  <c r="Q36" i="5"/>
  <c r="Q32" i="5"/>
  <c r="Q28" i="5"/>
  <c r="Q24" i="5"/>
  <c r="Q20" i="5"/>
  <c r="Q16" i="5"/>
  <c r="Q47" i="5"/>
  <c r="Q43" i="5"/>
  <c r="Q39" i="5"/>
  <c r="Q35" i="5"/>
  <c r="Q31" i="5"/>
  <c r="Q27" i="5"/>
  <c r="Q23" i="5"/>
  <c r="Q19" i="5"/>
  <c r="Q15" i="5"/>
  <c r="Q46" i="5"/>
  <c r="Q42" i="5"/>
  <c r="Q38" i="5"/>
  <c r="Q34" i="5"/>
  <c r="Q30" i="5"/>
  <c r="Q26" i="5"/>
  <c r="Q22" i="5"/>
  <c r="Q18" i="5"/>
  <c r="Q14" i="5"/>
  <c r="A147" i="2"/>
  <c r="A132" i="2"/>
  <c r="A117" i="2"/>
  <c r="A102" i="2"/>
  <c r="A87" i="2"/>
  <c r="A72" i="2"/>
  <c r="A57" i="2"/>
  <c r="A32" i="2"/>
  <c r="A28" i="2"/>
  <c r="A151" i="2"/>
  <c r="A136" i="2"/>
  <c r="A121" i="2"/>
  <c r="A106" i="2"/>
  <c r="A91" i="2"/>
  <c r="A76" i="2"/>
  <c r="A61" i="2"/>
  <c r="Q50" i="5" l="1"/>
</calcChain>
</file>

<file path=xl/sharedStrings.xml><?xml version="1.0" encoding="utf-8"?>
<sst xmlns="http://schemas.openxmlformats.org/spreadsheetml/2006/main" count="1371" uniqueCount="291">
  <si>
    <t>定額制オンライン集合研修（Zoom）</t>
  </si>
  <si>
    <t>「Beスク」申込書</t>
    <phoneticPr fontId="1"/>
  </si>
  <si>
    <t>年</t>
    <rPh sb="0" eb="1">
      <t>ネン</t>
    </rPh>
    <phoneticPr fontId="7"/>
  </si>
  <si>
    <t>月</t>
    <rPh sb="0" eb="1">
      <t>ツキ</t>
    </rPh>
    <phoneticPr fontId="7"/>
  </si>
  <si>
    <t>日</t>
    <rPh sb="0" eb="1">
      <t>ニチ</t>
    </rPh>
    <phoneticPr fontId="7"/>
  </si>
  <si>
    <t>ご担当者</t>
    <rPh sb="1" eb="4">
      <t>タントウシャ</t>
    </rPh>
    <phoneticPr fontId="7"/>
  </si>
  <si>
    <t>部署/役職</t>
    <rPh sb="0" eb="2">
      <t>ブショ</t>
    </rPh>
    <rPh sb="3" eb="5">
      <t>ヤクショク</t>
    </rPh>
    <phoneticPr fontId="7"/>
  </si>
  <si>
    <t>氏名</t>
    <rPh sb="0" eb="2">
      <t>シメイ</t>
    </rPh>
    <phoneticPr fontId="1"/>
  </si>
  <si>
    <t>（ふりがな）</t>
    <phoneticPr fontId="7"/>
  </si>
  <si>
    <t>（漢字）</t>
    <rPh sb="1" eb="3">
      <t>カンジ</t>
    </rPh>
    <phoneticPr fontId="7"/>
  </si>
  <si>
    <t>Eメール</t>
    <phoneticPr fontId="7"/>
  </si>
  <si>
    <t>電話</t>
    <rPh sb="0" eb="2">
      <t>デンワ</t>
    </rPh>
    <phoneticPr fontId="7"/>
  </si>
  <si>
    <t>お申込み日</t>
    <rPh sb="1" eb="2">
      <t>モウ</t>
    </rPh>
    <rPh sb="2" eb="3">
      <t>コ</t>
    </rPh>
    <rPh sb="4" eb="5">
      <t>ニチ</t>
    </rPh>
    <phoneticPr fontId="7"/>
  </si>
  <si>
    <t>ご住所</t>
    <rPh sb="1" eb="3">
      <t>ジュウショ</t>
    </rPh>
    <phoneticPr fontId="7"/>
  </si>
  <si>
    <t>⇦ ⇦ ⇦</t>
    <phoneticPr fontId="1"/>
  </si>
  <si>
    <t>申込受領日</t>
    <rPh sb="0" eb="2">
      <t>モウシコミ</t>
    </rPh>
    <rPh sb="2" eb="5">
      <t>ジュリョウビ</t>
    </rPh>
    <phoneticPr fontId="7"/>
  </si>
  <si>
    <t>当社担当者</t>
    <rPh sb="0" eb="2">
      <t>トウシャ</t>
    </rPh>
    <rPh sb="2" eb="5">
      <t>タントウシャ</t>
    </rPh>
    <phoneticPr fontId="7"/>
  </si>
  <si>
    <t>お名前</t>
    <rPh sb="1" eb="3">
      <t>ナマエ</t>
    </rPh>
    <phoneticPr fontId="7"/>
  </si>
  <si>
    <t>上記のお申込みを確かに承りました</t>
    <rPh sb="0" eb="2">
      <t>ジョウキ</t>
    </rPh>
    <rPh sb="4" eb="5">
      <t>モウ</t>
    </rPh>
    <rPh sb="5" eb="6">
      <t>コ</t>
    </rPh>
    <rPh sb="8" eb="9">
      <t>タシ</t>
    </rPh>
    <rPh sb="11" eb="12">
      <t>ウケタマワ</t>
    </rPh>
    <phoneticPr fontId="7"/>
  </si>
  <si>
    <t>お申込から受講までのステップ</t>
    <rPh sb="1" eb="3">
      <t>モウシコミ</t>
    </rPh>
    <rPh sb="5" eb="7">
      <t>ジュコウ</t>
    </rPh>
    <phoneticPr fontId="1"/>
  </si>
  <si>
    <t>クール</t>
    <phoneticPr fontId="1"/>
  </si>
  <si>
    <t>講座名</t>
    <rPh sb="0" eb="3">
      <t>コウザメイ</t>
    </rPh>
    <phoneticPr fontId="1"/>
  </si>
  <si>
    <t>受講者1</t>
    <rPh sb="0" eb="3">
      <t>ジュコウシャ</t>
    </rPh>
    <phoneticPr fontId="1"/>
  </si>
  <si>
    <t>第1クール</t>
    <rPh sb="0" eb="1">
      <t>ダイ</t>
    </rPh>
    <phoneticPr fontId="1"/>
  </si>
  <si>
    <t>第2クール</t>
    <rPh sb="0" eb="1">
      <t>ダイ</t>
    </rPh>
    <phoneticPr fontId="1"/>
  </si>
  <si>
    <t>第3クール</t>
    <rPh sb="0" eb="1">
      <t>ダイ</t>
    </rPh>
    <phoneticPr fontId="1"/>
  </si>
  <si>
    <t>受講者2</t>
    <rPh sb="0" eb="3">
      <t>ジュコウシャ</t>
    </rPh>
    <phoneticPr fontId="1"/>
  </si>
  <si>
    <t>受講者3</t>
    <rPh sb="0" eb="3">
      <t>ジュコウシャ</t>
    </rPh>
    <phoneticPr fontId="1"/>
  </si>
  <si>
    <t>受講者4</t>
    <rPh sb="0" eb="3">
      <t>ジュコウシャ</t>
    </rPh>
    <phoneticPr fontId="1"/>
  </si>
  <si>
    <t>開催日時
※各回2時間</t>
    <rPh sb="0" eb="2">
      <t>カイサイ</t>
    </rPh>
    <rPh sb="3" eb="4">
      <t>トキ</t>
    </rPh>
    <rPh sb="6" eb="8">
      <t>カクカイ</t>
    </rPh>
    <rPh sb="9" eb="11">
      <t>ジカン</t>
    </rPh>
    <phoneticPr fontId="7"/>
  </si>
  <si>
    <t>❻各受講者にて所定のアドレスにアクセスして研修を受講いただきます。</t>
    <rPh sb="1" eb="5">
      <t>カクジュコウシャ</t>
    </rPh>
    <rPh sb="7" eb="9">
      <t>ショテイ</t>
    </rPh>
    <rPh sb="21" eb="23">
      <t>ケンシュウ</t>
    </rPh>
    <rPh sb="24" eb="26">
      <t>ジュコウ</t>
    </rPh>
    <phoneticPr fontId="1"/>
  </si>
  <si>
    <t>当社から受講者個々にご連絡することはできませんので何卒よろしくお願い申し上げます。</t>
    <rPh sb="0" eb="2">
      <t>トウシャ</t>
    </rPh>
    <rPh sb="4" eb="7">
      <t>ジュコウシャ</t>
    </rPh>
    <rPh sb="7" eb="9">
      <t>ココ</t>
    </rPh>
    <rPh sb="11" eb="13">
      <t>レンラク</t>
    </rPh>
    <rPh sb="25" eb="41">
      <t>ナ</t>
    </rPh>
    <phoneticPr fontId="1"/>
  </si>
  <si>
    <t>申込書の送付先</t>
    <rPh sb="0" eb="3">
      <t>モウシコミショ</t>
    </rPh>
    <rPh sb="4" eb="6">
      <t>ソウフ</t>
    </rPh>
    <phoneticPr fontId="1"/>
  </si>
  <si>
    <t>❶下記の赤枠内にご記入のうえ、Eメールで下記のアドレス宛にこの「申込書」を送信してください。</t>
    <rPh sb="1" eb="3">
      <t>カキ</t>
    </rPh>
    <rPh sb="4" eb="7">
      <t>アカワクナイ</t>
    </rPh>
    <rPh sb="9" eb="11">
      <t>キニュウ</t>
    </rPh>
    <rPh sb="20" eb="22">
      <t>カキ</t>
    </rPh>
    <rPh sb="27" eb="28">
      <t>アテ</t>
    </rPh>
    <rPh sb="32" eb="35">
      <t>モウシコミショ</t>
    </rPh>
    <rPh sb="37" eb="39">
      <t>ソウシン</t>
    </rPh>
    <phoneticPr fontId="1"/>
  </si>
  <si>
    <t>ご注意</t>
    <phoneticPr fontId="1"/>
  </si>
  <si>
    <t>※例えば、1ヵ月に管理職5名が2講座ずつ受講すれば10名分、若手社員2名が5講座ずつ受講すれば10名分となり、合計20名分になります。</t>
    <rPh sb="1" eb="2">
      <t>タト</t>
    </rPh>
    <rPh sb="7" eb="8">
      <t>ゲツ</t>
    </rPh>
    <rPh sb="9" eb="12">
      <t>カンリショク</t>
    </rPh>
    <rPh sb="16" eb="18">
      <t>コウザ</t>
    </rPh>
    <rPh sb="20" eb="22">
      <t>ジュコウ</t>
    </rPh>
    <rPh sb="27" eb="28">
      <t>メイ</t>
    </rPh>
    <rPh sb="28" eb="29">
      <t>ブン</t>
    </rPh>
    <rPh sb="30" eb="34">
      <t>ワカテシャイン</t>
    </rPh>
    <rPh sb="35" eb="36">
      <t>メイ</t>
    </rPh>
    <rPh sb="38" eb="40">
      <t>コウザ</t>
    </rPh>
    <rPh sb="42" eb="44">
      <t>ジュコウ</t>
    </rPh>
    <rPh sb="49" eb="51">
      <t>メイブン</t>
    </rPh>
    <phoneticPr fontId="1"/>
  </si>
  <si>
    <t>受講者5</t>
    <rPh sb="0" eb="3">
      <t>ジュコウシャ</t>
    </rPh>
    <phoneticPr fontId="1"/>
  </si>
  <si>
    <t>開始時刻</t>
    <rPh sb="2" eb="4">
      <t>ジコク</t>
    </rPh>
    <phoneticPr fontId="7"/>
  </si>
  <si>
    <t>終了時刻</t>
    <rPh sb="2" eb="4">
      <t>ジコク</t>
    </rPh>
    <phoneticPr fontId="7"/>
  </si>
  <si>
    <t>種別</t>
    <rPh sb="0" eb="2">
      <t>シュベツ</t>
    </rPh>
    <phoneticPr fontId="7"/>
  </si>
  <si>
    <t>講座タイトル</t>
    <rPh sb="0" eb="2">
      <t>コウザ</t>
    </rPh>
    <phoneticPr fontId="7"/>
  </si>
  <si>
    <t>講師</t>
    <rPh sb="0" eb="2">
      <t>コウシ</t>
    </rPh>
    <phoneticPr fontId="7"/>
  </si>
  <si>
    <t>※受講者1名から開催します。1講座の定員を若干名上回る場合もあります。</t>
    <rPh sb="1" eb="4">
      <t>ジュコウシャ</t>
    </rPh>
    <rPh sb="5" eb="6">
      <t>メイ</t>
    </rPh>
    <rPh sb="8" eb="10">
      <t>カイサイ</t>
    </rPh>
    <phoneticPr fontId="1"/>
  </si>
  <si>
    <r>
      <t>※各研修には</t>
    </r>
    <r>
      <rPr>
        <b/>
        <sz val="10"/>
        <color rgb="FFFF0000"/>
        <rFont val="Meiryo UI"/>
        <family val="3"/>
        <charset val="128"/>
      </rPr>
      <t>受講者ごとに1台のPCまたはタブレットまたはスマホ</t>
    </r>
    <r>
      <rPr>
        <sz val="10"/>
        <color theme="1"/>
        <rFont val="Meiryo UI"/>
        <family val="3"/>
        <charset val="128"/>
      </rPr>
      <t>を使ってご参加ください。</t>
    </r>
    <phoneticPr fontId="1"/>
  </si>
  <si>
    <t>講座タイトル</t>
  </si>
  <si>
    <t>概要</t>
  </si>
  <si>
    <t>開催回数</t>
  </si>
  <si>
    <t>※講座開始までに、受講者個々で印刷や保存をするなど、受講中に読めるようにご準備ください。</t>
    <phoneticPr fontId="1"/>
  </si>
  <si>
    <t>【お願い】</t>
    <rPh sb="2" eb="3">
      <t>ネガ</t>
    </rPh>
    <phoneticPr fontId="1"/>
  </si>
  <si>
    <t>❷研修レジュメ（テキスト）の事前入手</t>
    <rPh sb="1" eb="3">
      <t>ケンシュウ</t>
    </rPh>
    <rPh sb="14" eb="16">
      <t>ジゼン</t>
    </rPh>
    <rPh sb="16" eb="18">
      <t>ニュウシュ</t>
    </rPh>
    <phoneticPr fontId="1"/>
  </si>
  <si>
    <t>❶Zoom上での顔や音声、会社名と氏名の表示</t>
    <rPh sb="5" eb="6">
      <t>ジョウ</t>
    </rPh>
    <rPh sb="8" eb="9">
      <t>カオ</t>
    </rPh>
    <rPh sb="10" eb="12">
      <t>オンセイ</t>
    </rPh>
    <rPh sb="13" eb="16">
      <t>カイシャメイ</t>
    </rPh>
    <rPh sb="17" eb="19">
      <t>シメイ</t>
    </rPh>
    <rPh sb="20" eb="22">
      <t>ヒョウジ</t>
    </rPh>
    <phoneticPr fontId="1"/>
  </si>
  <si>
    <t>貴社名</t>
    <rPh sb="0" eb="3">
      <t>キシャメイ</t>
    </rPh>
    <phoneticPr fontId="7"/>
  </si>
  <si>
    <t>申込コース</t>
    <rPh sb="0" eb="2">
      <t>モウシコミ</t>
    </rPh>
    <phoneticPr fontId="7"/>
  </si>
  <si>
    <t>※研修レジュメは、事前に担当者へ送付、または各講座開始時間までに、Zoom内のチャットルームでPDFファイルにて配布します。</t>
    <rPh sb="9" eb="11">
      <t>ジゼン</t>
    </rPh>
    <rPh sb="12" eb="15">
      <t>タントウシャ</t>
    </rPh>
    <rPh sb="16" eb="18">
      <t>ソウフ</t>
    </rPh>
    <phoneticPr fontId="1"/>
  </si>
  <si>
    <t>　</t>
  </si>
  <si>
    <t>❷当社担当者より予約システムのご案内をします。</t>
    <rPh sb="1" eb="3">
      <t>トウシャ</t>
    </rPh>
    <rPh sb="3" eb="6">
      <t>タントウシャ</t>
    </rPh>
    <rPh sb="8" eb="10">
      <t>ヨヤク</t>
    </rPh>
    <rPh sb="16" eb="18">
      <t>アンナイ</t>
    </rPh>
    <phoneticPr fontId="1"/>
  </si>
  <si>
    <t>❸ご担当者様で、システムより受講予約・変更・キャンセルなど各自行って下さい。</t>
    <rPh sb="0" eb="38">
      <t>ベットレンラク</t>
    </rPh>
    <phoneticPr fontId="1"/>
  </si>
  <si>
    <t>❹システム内で、お申込み講座のZoomのURLとミーティングIDを別途ご連絡いたします。</t>
    <rPh sb="5" eb="6">
      <t>ナイ</t>
    </rPh>
    <phoneticPr fontId="1"/>
  </si>
  <si>
    <t>❺貴社内で受講者にZoomのURLとミーティングIDをご通知ください。</t>
    <rPh sb="1" eb="3">
      <t>キシャ</t>
    </rPh>
    <rPh sb="3" eb="4">
      <t>ナイ</t>
    </rPh>
    <rPh sb="5" eb="8">
      <t>ジュコウシャ</t>
    </rPh>
    <rPh sb="28" eb="30">
      <t>ツウチ</t>
    </rPh>
    <phoneticPr fontId="1"/>
  </si>
  <si>
    <t>■研修は毎月15講座開催します。</t>
    <phoneticPr fontId="1"/>
  </si>
  <si>
    <r>
      <t>■1講座30名限定のため、</t>
    </r>
    <r>
      <rPr>
        <b/>
        <sz val="10"/>
        <color rgb="FFFF0000"/>
        <rFont val="Meiryo UI"/>
        <family val="3"/>
        <charset val="128"/>
      </rPr>
      <t>1講座には1社10名まで</t>
    </r>
    <r>
      <rPr>
        <sz val="10"/>
        <color theme="1"/>
        <rFont val="Meiryo UI"/>
        <family val="3"/>
        <charset val="128"/>
      </rPr>
      <t>の受講とさせていただきます。</t>
    </r>
    <rPh sb="7" eb="9">
      <t>ゲンテイ</t>
    </rPh>
    <rPh sb="14" eb="16">
      <t>コウザ</t>
    </rPh>
    <rPh sb="22" eb="23">
      <t>メイ</t>
    </rPh>
    <rPh sb="26" eb="28">
      <t>ジュコウ</t>
    </rPh>
    <phoneticPr fontId="1"/>
  </si>
  <si>
    <t>　　この予約シートは社内用に受講者把握にお使いいただけます(弊社への提出の必要はありません)。</t>
    <rPh sb="4" eb="6">
      <t>ヨヤク</t>
    </rPh>
    <rPh sb="10" eb="13">
      <t>シャナイヨウ</t>
    </rPh>
    <rPh sb="14" eb="16">
      <t>ジュコウ</t>
    </rPh>
    <rPh sb="17" eb="19">
      <t>ハアク</t>
    </rPh>
    <rPh sb="21" eb="22">
      <t>ツカ</t>
    </rPh>
    <rPh sb="30" eb="32">
      <t>ヘイシャ</t>
    </rPh>
    <rPh sb="34" eb="36">
      <t>テイシュツ</t>
    </rPh>
    <rPh sb="37" eb="39">
      <t>ヒツヨウ</t>
    </rPh>
    <phoneticPr fontId="1"/>
  </si>
  <si>
    <t>受講者6</t>
    <rPh sb="0" eb="3">
      <t>ジュコウシャ</t>
    </rPh>
    <phoneticPr fontId="1"/>
  </si>
  <si>
    <t>受講者7</t>
    <rPh sb="0" eb="3">
      <t>ジュコウシャ</t>
    </rPh>
    <phoneticPr fontId="1"/>
  </si>
  <si>
    <t>受講者8</t>
    <rPh sb="0" eb="3">
      <t>ジュコウシャ</t>
    </rPh>
    <phoneticPr fontId="1"/>
  </si>
  <si>
    <t>受講者9</t>
    <rPh sb="0" eb="3">
      <t>ジュコウシャ</t>
    </rPh>
    <phoneticPr fontId="1"/>
  </si>
  <si>
    <t>受講者10</t>
    <rPh sb="0" eb="3">
      <t>ジュコウシャ</t>
    </rPh>
    <phoneticPr fontId="1"/>
  </si>
  <si>
    <t>※この研修はグループ演習などを盛り込んだ参加型ですので、受講者には顔と音声を出せる環境で受講ください。</t>
    <rPh sb="15" eb="16">
      <t>モ</t>
    </rPh>
    <rPh sb="17" eb="18">
      <t>コ</t>
    </rPh>
    <rPh sb="35" eb="37">
      <t>オンセイ</t>
    </rPh>
    <rPh sb="38" eb="39">
      <t>ダ</t>
    </rPh>
    <rPh sb="41" eb="43">
      <t>カンキョウ</t>
    </rPh>
    <rPh sb="44" eb="46">
      <t>ジュコウ</t>
    </rPh>
    <phoneticPr fontId="1"/>
  </si>
  <si>
    <t>※受講者には、会社名と氏名をZoomの画面上に表示していただきますので、ご了承ください。</t>
    <rPh sb="1" eb="4">
      <t>ジュコウシャ</t>
    </rPh>
    <rPh sb="7" eb="10">
      <t>カイシャメイ</t>
    </rPh>
    <rPh sb="11" eb="13">
      <t>シメイ</t>
    </rPh>
    <rPh sb="19" eb="22">
      <t>ガメンジョウ</t>
    </rPh>
    <rPh sb="23" eb="25">
      <t>ヒョウジ</t>
    </rPh>
    <rPh sb="37" eb="39">
      <t>リョウショウ</t>
    </rPh>
    <phoneticPr fontId="1"/>
  </si>
  <si>
    <r>
      <t>■コースにより、1カ月の受講上限</t>
    </r>
    <r>
      <rPr>
        <sz val="10"/>
        <rFont val="Meiryo UI"/>
        <family val="3"/>
        <charset val="128"/>
      </rPr>
      <t>枠があります</t>
    </r>
    <r>
      <rPr>
        <sz val="10"/>
        <color theme="1"/>
        <rFont val="Meiryo UI"/>
        <family val="3"/>
        <charset val="128"/>
      </rPr>
      <t>(但し使い切れなければ、枠は翌月へ繰り越しが出来ます)。</t>
    </r>
    <rPh sb="10" eb="11">
      <t>ゲツ</t>
    </rPh>
    <rPh sb="12" eb="14">
      <t>ジュコウ</t>
    </rPh>
    <rPh sb="14" eb="16">
      <t>ジョウゲン</t>
    </rPh>
    <rPh sb="16" eb="17">
      <t>ワク</t>
    </rPh>
    <rPh sb="23" eb="24">
      <t>タダ</t>
    </rPh>
    <rPh sb="25" eb="26">
      <t>ツカ</t>
    </rPh>
    <rPh sb="27" eb="28">
      <t>キ</t>
    </rPh>
    <rPh sb="34" eb="35">
      <t>ワク</t>
    </rPh>
    <rPh sb="36" eb="38">
      <t>ヨクツキ</t>
    </rPh>
    <rPh sb="39" eb="40">
      <t>ク</t>
    </rPh>
    <rPh sb="41" eb="42">
      <t>コ</t>
    </rPh>
    <rPh sb="44" eb="46">
      <t>デキ</t>
    </rPh>
    <phoneticPr fontId="1"/>
  </si>
  <si>
    <t>第4クール</t>
    <rPh sb="0" eb="1">
      <t>ダイ</t>
    </rPh>
    <phoneticPr fontId="1"/>
  </si>
  <si>
    <t>teigaku@be-staffing.co.jp</t>
    <phoneticPr fontId="1"/>
  </si>
  <si>
    <r>
      <rPr>
        <sz val="16"/>
        <color theme="1"/>
        <rFont val="Meiryo UI"/>
        <family val="3"/>
        <charset val="128"/>
      </rPr>
      <t>株式会社 Beスタッフィング　　052－533-3539</t>
    </r>
    <r>
      <rPr>
        <sz val="9"/>
        <color theme="1"/>
        <rFont val="Meiryo UI"/>
        <family val="3"/>
        <charset val="128"/>
      </rPr>
      <t xml:space="preserve">
Eメール:</t>
    </r>
    <r>
      <rPr>
        <sz val="12"/>
        <color theme="1"/>
        <rFont val="Meiryo UI"/>
        <family val="3"/>
        <charset val="128"/>
      </rPr>
      <t xml:space="preserve"> teigaku@be-staffing.co.jp</t>
    </r>
    <r>
      <rPr>
        <sz val="9"/>
        <color theme="1"/>
        <rFont val="Meiryo UI"/>
        <family val="3"/>
        <charset val="128"/>
      </rPr>
      <t>／HP:</t>
    </r>
    <r>
      <rPr>
        <sz val="12"/>
        <color theme="1"/>
        <rFont val="Meiryo UI"/>
        <family val="3"/>
        <charset val="128"/>
      </rPr>
      <t xml:space="preserve"> http://www.be-staffing.co.jp/</t>
    </r>
    <r>
      <rPr>
        <sz val="9"/>
        <color theme="1"/>
        <rFont val="Meiryo UI"/>
        <family val="3"/>
        <charset val="128"/>
      </rPr>
      <t xml:space="preserve">
名古屋市中村区名駅二丁目36番10号 松岡第２ビル７階 （名古屋駅徒歩約5分）
</t>
    </r>
    <phoneticPr fontId="7"/>
  </si>
  <si>
    <r>
      <t>■毎月15講座開催します。
■1講座定員30名のため、</t>
    </r>
    <r>
      <rPr>
        <sz val="10"/>
        <color rgb="FFFF0000"/>
        <rFont val="Meiryo UI"/>
        <family val="3"/>
        <charset val="128"/>
      </rPr>
      <t>1講座には1社10名まで</t>
    </r>
    <r>
      <rPr>
        <sz val="10"/>
        <color theme="1"/>
        <rFont val="Meiryo UI"/>
        <family val="3"/>
        <charset val="128"/>
      </rPr>
      <t>の受講とさせていただきます。
　 ※受講者1名から開催します。1講座の定員を若干名上回る場合もあります。
■コースにより1ヶ月の受講枠に上限があります</t>
    </r>
    <r>
      <rPr>
        <sz val="10"/>
        <rFont val="Meiryo UI"/>
        <family val="3"/>
        <charset val="128"/>
      </rPr>
      <t>が、使い切れなかった枠は翌月へ繰り越しが出来ま</t>
    </r>
    <r>
      <rPr>
        <sz val="10"/>
        <color theme="1"/>
        <rFont val="Meiryo UI"/>
        <family val="3"/>
        <charset val="128"/>
      </rPr>
      <t>す。
■</t>
    </r>
    <r>
      <rPr>
        <sz val="10"/>
        <color rgb="FFFF0000"/>
        <rFont val="Meiryo UI"/>
        <family val="3"/>
        <charset val="128"/>
      </rPr>
      <t>受講者ごとに1台のPCまたはタブレットまたはスマホ</t>
    </r>
    <r>
      <rPr>
        <sz val="10"/>
        <color theme="1"/>
        <rFont val="Meiryo UI"/>
        <family val="3"/>
        <charset val="128"/>
      </rPr>
      <t>を使ってご参加ください。</t>
    </r>
    <rPh sb="18" eb="20">
      <t>テイイン</t>
    </rPh>
    <rPh sb="28" eb="30">
      <t>コウザ</t>
    </rPh>
    <rPh sb="36" eb="37">
      <t>メイ</t>
    </rPh>
    <rPh sb="40" eb="42">
      <t>ジュコウ</t>
    </rPh>
    <rPh sb="57" eb="60">
      <t>ジュコウシャ</t>
    </rPh>
    <rPh sb="61" eb="62">
      <t>メイ</t>
    </rPh>
    <rPh sb="64" eb="66">
      <t>カイサイ</t>
    </rPh>
    <rPh sb="71" eb="73">
      <t>コウザ</t>
    </rPh>
    <rPh sb="74" eb="76">
      <t>テイイン</t>
    </rPh>
    <rPh sb="77" eb="80">
      <t>ジャッカンメイ</t>
    </rPh>
    <rPh sb="80" eb="82">
      <t>ウワマワ</t>
    </rPh>
    <rPh sb="83" eb="85">
      <t>バアイ</t>
    </rPh>
    <rPh sb="101" eb="102">
      <t>ゲツ</t>
    </rPh>
    <rPh sb="107" eb="109">
      <t>ジョウゲン</t>
    </rPh>
    <rPh sb="116" eb="117">
      <t>ツカ</t>
    </rPh>
    <rPh sb="118" eb="119">
      <t>キ</t>
    </rPh>
    <rPh sb="124" eb="125">
      <t>ワク</t>
    </rPh>
    <rPh sb="126" eb="128">
      <t>ヨクゲツ</t>
    </rPh>
    <rPh sb="131" eb="132">
      <t>コ</t>
    </rPh>
    <rPh sb="134" eb="136">
      <t>デキ</t>
    </rPh>
    <rPh sb="141" eb="144">
      <t>ジュコウシャ</t>
    </rPh>
    <rPh sb="148" eb="149">
      <t>ダイ</t>
    </rPh>
    <rPh sb="167" eb="168">
      <t>ツカ</t>
    </rPh>
    <rPh sb="171" eb="173">
      <t>サンカ</t>
    </rPh>
    <phoneticPr fontId="1"/>
  </si>
  <si>
    <r>
      <t>※年/月/日/コースの欄にカーソルを置き、右側に表示される</t>
    </r>
    <r>
      <rPr>
        <sz val="8"/>
        <color theme="1"/>
        <rFont val="Segoe UI Emoji"/>
        <family val="2"/>
      </rPr>
      <t>🔽</t>
    </r>
    <r>
      <rPr>
        <sz val="8"/>
        <color theme="1"/>
        <rFont val="Meiryo UI"/>
        <family val="3"/>
        <charset val="128"/>
      </rPr>
      <t>印をクリックして選択してください。</t>
    </r>
    <rPh sb="24" eb="26">
      <t>ヒョウジ</t>
    </rPh>
    <rPh sb="31" eb="32">
      <t>シルシ</t>
    </rPh>
    <rPh sb="39" eb="41">
      <t>センタク</t>
    </rPh>
    <phoneticPr fontId="1"/>
  </si>
  <si>
    <t>■チケット制のため、同じ人が何回受講しても構いません。。</t>
    <rPh sb="5" eb="6">
      <t>セイ</t>
    </rPh>
    <rPh sb="10" eb="11">
      <t>オナ</t>
    </rPh>
    <rPh sb="12" eb="13">
      <t>ヒト</t>
    </rPh>
    <rPh sb="14" eb="18">
      <t>ナンカイジュコウ</t>
    </rPh>
    <rPh sb="21" eb="22">
      <t>カマ</t>
    </rPh>
    <phoneticPr fontId="1"/>
  </si>
  <si>
    <t>令和のマネジメント：信頼関係を深めるコンセンサス</t>
  </si>
  <si>
    <t>令和のマネジメント：信頼関係を深めるコンセンサス</t>
    <phoneticPr fontId="1"/>
  </si>
  <si>
    <t>令和のマネジメント：あの部下に報連相をさせる方法</t>
  </si>
  <si>
    <t>令和のマネジメント：あの部下に報連相をさせる方法</t>
    <phoneticPr fontId="1"/>
  </si>
  <si>
    <t>令和のマネジメント：部下指導の基本</t>
  </si>
  <si>
    <t>令和のマネジメント：部下指導の基本</t>
    <phoneticPr fontId="1"/>
  </si>
  <si>
    <t>令和のマネジメント：部下を育てるための「承認」と「傾聴」</t>
  </si>
  <si>
    <t>令和のマネジメント：部下を育てるための「承認」と「傾聴」</t>
    <phoneticPr fontId="1"/>
  </si>
  <si>
    <t>令和のマネジメント：育成法としてのコーチングとティーチング</t>
  </si>
  <si>
    <t>令和のマネジメント：育成法としてのコーチングとティーチング</t>
    <phoneticPr fontId="1"/>
  </si>
  <si>
    <t>令和のマネジメント：部下のやる気を引き出す質問法</t>
  </si>
  <si>
    <t>令和のマネジメント：部下のやる気を引き出す質問法</t>
    <phoneticPr fontId="1"/>
  </si>
  <si>
    <t>知っておきたい：マネジメントする側の感情コントロール術</t>
  </si>
  <si>
    <t>知っておきたい：マネジメントする側の感情コントロール術</t>
    <phoneticPr fontId="1"/>
  </si>
  <si>
    <t>知っておきたい：メンタルヘルス・ラインケア</t>
  </si>
  <si>
    <t>知っておきたい：メンタルヘルス・ラインケア</t>
    <phoneticPr fontId="1"/>
  </si>
  <si>
    <t>成果を出す：人事評価の基本</t>
    <phoneticPr fontId="1"/>
  </si>
  <si>
    <t>成果を出す：効果的な目標管理～ゴールとプロセスの構築</t>
  </si>
  <si>
    <t>成果を出す：効果的な目標管理～ゴールとプロセスの構築</t>
    <phoneticPr fontId="1"/>
  </si>
  <si>
    <t>成果を出す：モチベーションUPの為の評価面談</t>
  </si>
  <si>
    <t>成果を出す：モチベーションUPの為の評価面談</t>
    <phoneticPr fontId="1"/>
  </si>
  <si>
    <t>高める：中堅社員の役割</t>
  </si>
  <si>
    <t>高める：中堅社員の役割</t>
    <phoneticPr fontId="1"/>
  </si>
  <si>
    <t>高める：ワンランク上の仕事術</t>
  </si>
  <si>
    <t>高める：ワンランク上の仕事術</t>
    <phoneticPr fontId="1"/>
  </si>
  <si>
    <t>高める：上司のYESを勝ち取る伝え方</t>
  </si>
  <si>
    <t>高める：上司のYESを勝ち取る伝え方</t>
    <phoneticPr fontId="1"/>
  </si>
  <si>
    <t>高める：アサーティブ・コミュニケーションとは</t>
  </si>
  <si>
    <t>高める：アサーティブ・コミュニケーションとは</t>
    <phoneticPr fontId="1"/>
  </si>
  <si>
    <t>高める：中堅社員のOJT指導法</t>
    <phoneticPr fontId="1"/>
  </si>
  <si>
    <t>考えよう！：報連相の基本・見直し</t>
  </si>
  <si>
    <t>考えよう！：報連相の基本・見直し</t>
    <phoneticPr fontId="1"/>
  </si>
  <si>
    <t>考えよう！：一歩先を読み、考えるチカラの鍛え方</t>
  </si>
  <si>
    <t>考えよう！：一歩先を読み、考えるチカラの鍛え方</t>
    <phoneticPr fontId="1"/>
  </si>
  <si>
    <t>考えよう！：どうしたら「好かれる人間」になるのか</t>
  </si>
  <si>
    <t>考えよう！：どうしたら「好かれる人間」になるのか</t>
    <phoneticPr fontId="1"/>
  </si>
  <si>
    <t>心の筋トレ：「らしさ」発見</t>
  </si>
  <si>
    <t>心の筋トレ：「らしさ」発見</t>
    <phoneticPr fontId="1"/>
  </si>
  <si>
    <t>心の筋トレ：メンタルタフネス向上</t>
  </si>
  <si>
    <t>心の筋トレ：メンタルタフネス向上</t>
    <phoneticPr fontId="1"/>
  </si>
  <si>
    <t>ワンランク上のマナー：会社の代表としての電話応対</t>
  </si>
  <si>
    <t>ワンランク上のマナー：会社の代表としての電話応対</t>
    <phoneticPr fontId="1"/>
  </si>
  <si>
    <t>ワンランク上のマナー：正しいビジネス文書とメール</t>
  </si>
  <si>
    <t>ワンランク上のマナー：正しいビジネス文書とメール</t>
    <phoneticPr fontId="1"/>
  </si>
  <si>
    <t>ワンランク上のマナー：接遇力UPのためのハートフルマナー</t>
  </si>
  <si>
    <t>ワンランク上のマナー：接遇力UPのためのハートフルマナー</t>
    <phoneticPr fontId="1"/>
  </si>
  <si>
    <t>好かれるスキル：聴く力を高めるコミュニケーションスキル</t>
  </si>
  <si>
    <t>好かれるスキル：聴く力を高めるコミュニケーションスキル</t>
    <phoneticPr fontId="1"/>
  </si>
  <si>
    <t>好かれるスキル：顧客化に繋がるクレーム対応</t>
  </si>
  <si>
    <t>好かれるスキル：顧客化に繋がるクレーム対応</t>
    <phoneticPr fontId="1"/>
  </si>
  <si>
    <t>超実践マーケティングとVIP戦略</t>
  </si>
  <si>
    <t>無敗営業</t>
  </si>
  <si>
    <t>企画・商品開発のためのアイデア創出</t>
  </si>
  <si>
    <t>仕事の意欲向上研修</t>
  </si>
  <si>
    <t>時間を無駄にしないタイムマネジメント</t>
  </si>
  <si>
    <t>今さら聞けないコンプライアンス研修</t>
  </si>
  <si>
    <t>人間関係で悩まないタイプ別コミュニケーション法</t>
  </si>
  <si>
    <t>明日すぐ使える：Outlook活用術</t>
  </si>
  <si>
    <t>明日すぐ使える：Outlook活用術</t>
    <phoneticPr fontId="1"/>
  </si>
  <si>
    <t>明日すぐ使える：Excel活用術～応用編～</t>
  </si>
  <si>
    <t>明日すぐ使える：Excel活用術～応用編～</t>
    <phoneticPr fontId="1"/>
  </si>
  <si>
    <t>明日すぐ使える：Excel活用術～基本編～</t>
  </si>
  <si>
    <t>明日すぐ使える：Excel活用術～基本編～</t>
    <phoneticPr fontId="1"/>
  </si>
  <si>
    <t>よくわかる財務・会計：財務分析と財務管理</t>
  </si>
  <si>
    <t>よくわかる財務・会計：財務分析と財務管理</t>
    <phoneticPr fontId="1"/>
  </si>
  <si>
    <t>よくわかる財務・会計：財務諸表を学ぶ</t>
  </si>
  <si>
    <t>よくわかる財務・会計：財務諸表を学ぶ</t>
    <phoneticPr fontId="1"/>
  </si>
  <si>
    <t>選ばれる営業：受注を勝ち取るクロージング</t>
  </si>
  <si>
    <t>選ばれる営業：受注を勝ち取るクロージング</t>
    <phoneticPr fontId="1"/>
  </si>
  <si>
    <t>選ばれる営業：YESを引き出すプレゼンテーション</t>
  </si>
  <si>
    <t>選ばれる営業：YESを引き出すプレゼンテーション</t>
    <phoneticPr fontId="1"/>
  </si>
  <si>
    <t>選ばれる営業：信頼関係構築とヒアリング</t>
  </si>
  <si>
    <t>選ばれる営業：信頼関係構築とヒアリング</t>
    <phoneticPr fontId="1"/>
  </si>
  <si>
    <t>実践！：成果の上がるPDCAサイクル活用法</t>
    <phoneticPr fontId="1"/>
  </si>
  <si>
    <t>実践！：システムシンキングの応用</t>
    <phoneticPr fontId="1"/>
  </si>
  <si>
    <t>実践！：システムシンキングの基礎</t>
    <phoneticPr fontId="1"/>
  </si>
  <si>
    <t>実践！：ロジカルシンキングの応用</t>
    <phoneticPr fontId="1"/>
  </si>
  <si>
    <t>好かれるスキル：伝える力を高めるコミュニケーションスキル</t>
  </si>
  <si>
    <t>好かれるスキル：伝える力を高めるコミュニケーションスキル</t>
    <phoneticPr fontId="1"/>
  </si>
  <si>
    <t>実践！：ロジカルシンキングの基礎</t>
    <phoneticPr fontId="1"/>
  </si>
  <si>
    <t>【中堅】</t>
  </si>
  <si>
    <t>【若手】</t>
    <rPh sb="1" eb="3">
      <t>ワカテ</t>
    </rPh>
    <phoneticPr fontId="5"/>
  </si>
  <si>
    <t>【全階層】</t>
    <rPh sb="1" eb="4">
      <t>ゼンカイソウ</t>
    </rPh>
    <phoneticPr fontId="5"/>
  </si>
  <si>
    <t>平野</t>
    <rPh sb="0" eb="2">
      <t>ヒラノ</t>
    </rPh>
    <phoneticPr fontId="5"/>
  </si>
  <si>
    <t>山口</t>
    <rPh sb="0" eb="2">
      <t>ヤマグチ</t>
    </rPh>
    <phoneticPr fontId="5"/>
  </si>
  <si>
    <t>渡邉</t>
    <rPh sb="0" eb="2">
      <t>ワタナベ</t>
    </rPh>
    <phoneticPr fontId="5"/>
  </si>
  <si>
    <t>松本</t>
    <rPh sb="0" eb="2">
      <t>マツモト</t>
    </rPh>
    <phoneticPr fontId="5"/>
  </si>
  <si>
    <t>萬</t>
    <rPh sb="0" eb="1">
      <t>ヨロズ</t>
    </rPh>
    <phoneticPr fontId="5"/>
  </si>
  <si>
    <t>大澤</t>
  </si>
  <si>
    <t>伊藤</t>
    <rPh sb="0" eb="2">
      <t>イトウ</t>
    </rPh>
    <phoneticPr fontId="5"/>
  </si>
  <si>
    <t>日向</t>
  </si>
  <si>
    <t>神田</t>
  </si>
  <si>
    <t>曜日</t>
    <rPh sb="0" eb="2">
      <t>ヨウビ</t>
    </rPh>
    <phoneticPr fontId="1"/>
  </si>
  <si>
    <t>月日</t>
    <rPh sb="0" eb="1">
      <t>ツキ</t>
    </rPh>
    <rPh sb="1" eb="2">
      <t>ビ</t>
    </rPh>
    <phoneticPr fontId="1"/>
  </si>
  <si>
    <t>回数</t>
    <rPh sb="0" eb="2">
      <t>カイスウ</t>
    </rPh>
    <phoneticPr fontId="1"/>
  </si>
  <si>
    <t>成果を出す：人事評価の基本</t>
    <phoneticPr fontId="1"/>
  </si>
  <si>
    <t>成果を出す：モチベーションUPの為の評価面談</t>
    <phoneticPr fontId="1"/>
  </si>
  <si>
    <t>高める：上司のYESを勝ち取る伝え方</t>
    <phoneticPr fontId="1"/>
  </si>
  <si>
    <t>考えよう！：一歩先を読み、考えるチカラの鍛え方</t>
    <phoneticPr fontId="1"/>
  </si>
  <si>
    <t>心の筋トレ：メンタルタフネス向上</t>
    <phoneticPr fontId="1"/>
  </si>
  <si>
    <t>中堅</t>
    <rPh sb="0" eb="2">
      <t>チュウケン</t>
    </rPh>
    <phoneticPr fontId="5"/>
  </si>
  <si>
    <t>若手</t>
    <rPh sb="0" eb="2">
      <t>ワカテ</t>
    </rPh>
    <phoneticPr fontId="5"/>
  </si>
  <si>
    <t>全階層</t>
    <rPh sb="0" eb="3">
      <t>ゼンカイソウ</t>
    </rPh>
    <phoneticPr fontId="5"/>
  </si>
  <si>
    <t>部下への、経営層への、スムーズな合意形成により仕事を円滑に進める方法を学ぶ</t>
    <rPh sb="0" eb="2">
      <t>ブカ</t>
    </rPh>
    <rPh sb="5" eb="8">
      <t>ケイエイソウ</t>
    </rPh>
    <rPh sb="16" eb="20">
      <t>ゴウイケイセイ</t>
    </rPh>
    <rPh sb="23" eb="25">
      <t>シゴト</t>
    </rPh>
    <rPh sb="26" eb="28">
      <t>エンカツ</t>
    </rPh>
    <rPh sb="29" eb="30">
      <t>スス</t>
    </rPh>
    <rPh sb="32" eb="34">
      <t>ホウホウ</t>
    </rPh>
    <rPh sb="35" eb="36">
      <t>マナ</t>
    </rPh>
    <phoneticPr fontId="5"/>
  </si>
  <si>
    <t>「部下からの」スムーズな報連相、報告しやすい環境づくりを、
管理職の立場から働きかける為に</t>
    <rPh sb="1" eb="3">
      <t>ブカ</t>
    </rPh>
    <rPh sb="12" eb="15">
      <t>ホウレンソウ</t>
    </rPh>
    <rPh sb="16" eb="18">
      <t>ホウコク</t>
    </rPh>
    <rPh sb="22" eb="24">
      <t>カンキョウ</t>
    </rPh>
    <rPh sb="30" eb="32">
      <t>カンリ</t>
    </rPh>
    <rPh sb="32" eb="33">
      <t>ショク</t>
    </rPh>
    <rPh sb="34" eb="36">
      <t>タチバ</t>
    </rPh>
    <rPh sb="38" eb="39">
      <t>ハタラ</t>
    </rPh>
    <rPh sb="43" eb="44">
      <t>タメ</t>
    </rPh>
    <phoneticPr fontId="5"/>
  </si>
  <si>
    <t>叱るとは？指導法の見直し、叱るスキル、ケーススタディなど</t>
  </si>
  <si>
    <t>部下が働きやすい環境を作り出すため、上司側から認め、
寄り添うスキルを学ぶ</t>
    <rPh sb="0" eb="2">
      <t>ブカ</t>
    </rPh>
    <rPh sb="11" eb="12">
      <t>ツク</t>
    </rPh>
    <rPh sb="13" eb="14">
      <t>ダ</t>
    </rPh>
    <rPh sb="18" eb="20">
      <t>ジョウシ</t>
    </rPh>
    <rPh sb="20" eb="21">
      <t>ガワ</t>
    </rPh>
    <rPh sb="23" eb="24">
      <t>ミト</t>
    </rPh>
    <rPh sb="27" eb="28">
      <t>ヨ</t>
    </rPh>
    <rPh sb="29" eb="30">
      <t>ソ</t>
    </rPh>
    <rPh sb="35" eb="36">
      <t>マナ</t>
    </rPh>
    <phoneticPr fontId="5"/>
  </si>
  <si>
    <t>育成の手法、コーチングとは、部下の状況に合わせたアプローチなど</t>
  </si>
  <si>
    <t>部下をいかにやる気にさせるか、考える力を伸ばす質問技法、
ケーススタディなど</t>
    <rPh sb="0" eb="2">
      <t>ブカ</t>
    </rPh>
    <rPh sb="8" eb="9">
      <t>キ</t>
    </rPh>
    <rPh sb="15" eb="16">
      <t>カンガ</t>
    </rPh>
    <rPh sb="18" eb="19">
      <t>チカラ</t>
    </rPh>
    <rPh sb="20" eb="21">
      <t>ノ</t>
    </rPh>
    <rPh sb="23" eb="27">
      <t>シツモンギホウ</t>
    </rPh>
    <phoneticPr fontId="5"/>
  </si>
  <si>
    <t>価値感や人間性の相違に対しての許容範囲を拡げ、自身の感情をコントロールする術</t>
    <rPh sb="0" eb="2">
      <t>カチ</t>
    </rPh>
    <rPh sb="2" eb="3">
      <t>カン</t>
    </rPh>
    <rPh sb="4" eb="7">
      <t>ニンゲンセイ</t>
    </rPh>
    <rPh sb="8" eb="10">
      <t>ソウイ</t>
    </rPh>
    <rPh sb="11" eb="12">
      <t>タイ</t>
    </rPh>
    <rPh sb="15" eb="17">
      <t>キョヨウ</t>
    </rPh>
    <rPh sb="17" eb="19">
      <t>ハンイ</t>
    </rPh>
    <rPh sb="20" eb="21">
      <t>ヒロ</t>
    </rPh>
    <rPh sb="23" eb="25">
      <t>ジシン</t>
    </rPh>
    <rPh sb="26" eb="28">
      <t>カンジョウ</t>
    </rPh>
    <rPh sb="37" eb="38">
      <t>ジュツ</t>
    </rPh>
    <phoneticPr fontId="5"/>
  </si>
  <si>
    <t>メンタルヘルスの基本、管理職の役割を認識し、部下の変化に気づけ、より良い職場づくリが出来る術</t>
    <rPh sb="8" eb="10">
      <t>キホン</t>
    </rPh>
    <rPh sb="11" eb="14">
      <t>カンリショク</t>
    </rPh>
    <rPh sb="15" eb="17">
      <t>ヤクワリ</t>
    </rPh>
    <rPh sb="18" eb="20">
      <t>ニンシキ</t>
    </rPh>
    <rPh sb="22" eb="24">
      <t>ブカ</t>
    </rPh>
    <rPh sb="25" eb="27">
      <t>ヘンカ</t>
    </rPh>
    <rPh sb="28" eb="29">
      <t>キ</t>
    </rPh>
    <rPh sb="34" eb="35">
      <t>ヨ</t>
    </rPh>
    <rPh sb="36" eb="38">
      <t>ショクバ</t>
    </rPh>
    <rPh sb="42" eb="44">
      <t>デキ</t>
    </rPh>
    <rPh sb="45" eb="46">
      <t>スベ</t>
    </rPh>
    <phoneticPr fontId="5"/>
  </si>
  <si>
    <t>評価の目的、偏った評価の弊害、陥りがちな偏り、評価基準の設定など</t>
  </si>
  <si>
    <t>目標管理の目的、失敗の原因、取り組み目標、レビューのポイントなど</t>
  </si>
  <si>
    <t>評価面談の重要性、進め方、傾聴スキル活用、ロールプレイ演習など</t>
  </si>
  <si>
    <t>中堅社員に求められる役割、理想の先輩像、フォロワーシップ
など</t>
  </si>
  <si>
    <t>ワンランク上の仕事とは？オーナーシップ発揮、演習など</t>
  </si>
  <si>
    <t>云いたいことを溜めず、相手の云う事も汲み取る、お互いを尊重する心地よいコミュニケーション法</t>
    <rPh sb="0" eb="1">
      <t>イ</t>
    </rPh>
    <rPh sb="7" eb="8">
      <t>タ</t>
    </rPh>
    <rPh sb="11" eb="13">
      <t>アイテ</t>
    </rPh>
    <rPh sb="14" eb="15">
      <t>イ</t>
    </rPh>
    <rPh sb="16" eb="17">
      <t>コト</t>
    </rPh>
    <rPh sb="18" eb="19">
      <t>ク</t>
    </rPh>
    <rPh sb="20" eb="21">
      <t>ト</t>
    </rPh>
    <rPh sb="24" eb="25">
      <t>タガ</t>
    </rPh>
    <rPh sb="27" eb="29">
      <t>ソンチョウ</t>
    </rPh>
    <rPh sb="31" eb="33">
      <t>ココチ</t>
    </rPh>
    <rPh sb="44" eb="45">
      <t>ホウ</t>
    </rPh>
    <phoneticPr fontId="5"/>
  </si>
  <si>
    <t>後輩社員や新入社員へのOJTの具体的な指導法</t>
    <rPh sb="0" eb="4">
      <t>コウハイシャイン</t>
    </rPh>
    <rPh sb="5" eb="9">
      <t>シンニュウシャイン</t>
    </rPh>
    <rPh sb="15" eb="17">
      <t>グタイ</t>
    </rPh>
    <rPh sb="17" eb="18">
      <t>テキ</t>
    </rPh>
    <rPh sb="19" eb="22">
      <t>シドウホウ</t>
    </rPh>
    <phoneticPr fontId="5"/>
  </si>
  <si>
    <t>報連相の必要性、具体的な行動について事例とワークを交え、明日から実践できる報連相を学ぶ</t>
    <rPh sb="0" eb="3">
      <t>ホウレンソウ</t>
    </rPh>
    <rPh sb="4" eb="7">
      <t>ヒツヨウセイ</t>
    </rPh>
    <phoneticPr fontId="5"/>
  </si>
  <si>
    <t>相手を知り、気配りとは何かを学びながら、先を読んで行動するスキルを身に付ける</t>
    <rPh sb="0" eb="2">
      <t>アイテ</t>
    </rPh>
    <rPh sb="3" eb="4">
      <t>シ</t>
    </rPh>
    <rPh sb="6" eb="8">
      <t>キクバ</t>
    </rPh>
    <rPh sb="11" eb="12">
      <t>ナニ</t>
    </rPh>
    <rPh sb="14" eb="15">
      <t>マナ</t>
    </rPh>
    <rPh sb="20" eb="21">
      <t>サキ</t>
    </rPh>
    <rPh sb="22" eb="23">
      <t>ヨ</t>
    </rPh>
    <rPh sb="25" eb="27">
      <t>コウドウ</t>
    </rPh>
    <rPh sb="33" eb="34">
      <t>ミ</t>
    </rPh>
    <rPh sb="35" eb="36">
      <t>ツ</t>
    </rPh>
    <phoneticPr fontId="5"/>
  </si>
  <si>
    <t>お客さまや上司や先輩に可愛がられる、同僚に信頼される、
好かれる自分になるには？</t>
    <rPh sb="1" eb="2">
      <t>キャク</t>
    </rPh>
    <rPh sb="5" eb="7">
      <t>ジョウシ</t>
    </rPh>
    <rPh sb="8" eb="10">
      <t>センパイ</t>
    </rPh>
    <rPh sb="11" eb="13">
      <t>カワイ</t>
    </rPh>
    <rPh sb="18" eb="20">
      <t>ドウリョウ</t>
    </rPh>
    <rPh sb="21" eb="23">
      <t>シンライ</t>
    </rPh>
    <rPh sb="28" eb="29">
      <t>ス</t>
    </rPh>
    <rPh sb="32" eb="34">
      <t>ジブン</t>
    </rPh>
    <phoneticPr fontId="5"/>
  </si>
  <si>
    <t>自分の「強み」をより強化し、自己肯定感を高め、自信を持って仕事に取り組める自分になる為に</t>
    <rPh sb="0" eb="2">
      <t>ジブン</t>
    </rPh>
    <rPh sb="4" eb="5">
      <t>ツヨ</t>
    </rPh>
    <rPh sb="10" eb="12">
      <t>キョウカ</t>
    </rPh>
    <rPh sb="14" eb="19">
      <t>ジココウテイカン</t>
    </rPh>
    <rPh sb="20" eb="21">
      <t>タカ</t>
    </rPh>
    <rPh sb="23" eb="25">
      <t>ジシン</t>
    </rPh>
    <rPh sb="26" eb="27">
      <t>モ</t>
    </rPh>
    <rPh sb="29" eb="31">
      <t>シゴト</t>
    </rPh>
    <rPh sb="32" eb="33">
      <t>ト</t>
    </rPh>
    <phoneticPr fontId="5"/>
  </si>
  <si>
    <t>好転力、視野の拡大、物事の捉え方などを学び、セルフコントロール術を身に付ける</t>
    <rPh sb="0" eb="3">
      <t>コウテンリョク</t>
    </rPh>
    <rPh sb="4" eb="6">
      <t>シヤ</t>
    </rPh>
    <rPh sb="7" eb="9">
      <t>カクダイ</t>
    </rPh>
    <rPh sb="10" eb="12">
      <t>モノゴト</t>
    </rPh>
    <rPh sb="13" eb="14">
      <t>トラ</t>
    </rPh>
    <rPh sb="31" eb="32">
      <t>ジュツ</t>
    </rPh>
    <rPh sb="33" eb="34">
      <t>ミ</t>
    </rPh>
    <rPh sb="35" eb="36">
      <t>ツ</t>
    </rPh>
    <phoneticPr fontId="5"/>
  </si>
  <si>
    <t>会社の第一印象＝顔となる電話対応法、
保留時に気を付けることなど</t>
    <rPh sb="0" eb="2">
      <t>カイシャ</t>
    </rPh>
    <rPh sb="3" eb="7">
      <t>ダイイチインショウ</t>
    </rPh>
    <rPh sb="8" eb="9">
      <t>カオ</t>
    </rPh>
    <rPh sb="12" eb="14">
      <t>デンワ</t>
    </rPh>
    <rPh sb="14" eb="16">
      <t>タイオウ</t>
    </rPh>
    <rPh sb="16" eb="17">
      <t>ホウ</t>
    </rPh>
    <rPh sb="19" eb="22">
      <t>ホリュウジ</t>
    </rPh>
    <rPh sb="23" eb="24">
      <t>キ</t>
    </rPh>
    <rPh sb="25" eb="26">
      <t>ツ</t>
    </rPh>
    <phoneticPr fontId="5"/>
  </si>
  <si>
    <t>伝わる文章・正しい敬語など、メールの時の注意ポイントなど</t>
    <rPh sb="0" eb="1">
      <t>ツタ</t>
    </rPh>
    <rPh sb="3" eb="5">
      <t>ブンショウ</t>
    </rPh>
    <rPh sb="6" eb="7">
      <t>タダ</t>
    </rPh>
    <rPh sb="9" eb="11">
      <t>ケイゴ</t>
    </rPh>
    <rPh sb="18" eb="19">
      <t>トキ</t>
    </rPh>
    <rPh sb="20" eb="22">
      <t>チュウイ</t>
    </rPh>
    <phoneticPr fontId="5"/>
  </si>
  <si>
    <t>名刺の渡し方、接客、訪問時や来客時、オンライン面談などで
気を付けることなど</t>
    <rPh sb="0" eb="2">
      <t>メイシ</t>
    </rPh>
    <rPh sb="3" eb="4">
      <t>ワタ</t>
    </rPh>
    <rPh sb="5" eb="6">
      <t>カタ</t>
    </rPh>
    <rPh sb="7" eb="9">
      <t>セッキャク</t>
    </rPh>
    <rPh sb="10" eb="13">
      <t>ホウモンジ</t>
    </rPh>
    <rPh sb="14" eb="17">
      <t>ライキャクジ</t>
    </rPh>
    <rPh sb="23" eb="25">
      <t>メンダン</t>
    </rPh>
    <phoneticPr fontId="5"/>
  </si>
  <si>
    <t>相手が話したくなるような聴き方、うなずき方、返し方など</t>
    <rPh sb="0" eb="2">
      <t>アイテ</t>
    </rPh>
    <rPh sb="3" eb="4">
      <t>ハナ</t>
    </rPh>
    <rPh sb="12" eb="13">
      <t>キ</t>
    </rPh>
    <rPh sb="14" eb="15">
      <t>カタ</t>
    </rPh>
    <rPh sb="20" eb="21">
      <t>カタ</t>
    </rPh>
    <rPh sb="22" eb="23">
      <t>カエ</t>
    </rPh>
    <rPh sb="24" eb="25">
      <t>カタ</t>
    </rPh>
    <phoneticPr fontId="5"/>
  </si>
  <si>
    <t>クレームはビジネスチャンス！
怒りのメカニズム、間違ったクレーム対応術など</t>
    <rPh sb="15" eb="16">
      <t>イカ</t>
    </rPh>
    <rPh sb="24" eb="26">
      <t>マチガ</t>
    </rPh>
    <rPh sb="32" eb="34">
      <t>タイオウ</t>
    </rPh>
    <rPh sb="34" eb="35">
      <t>ジュツ</t>
    </rPh>
    <phoneticPr fontId="5"/>
  </si>
  <si>
    <t>分かりやすい文章の組み立て方、表情、伝えるときの注意点など</t>
    <rPh sb="0" eb="1">
      <t>ワ</t>
    </rPh>
    <rPh sb="6" eb="8">
      <t>ブンショウ</t>
    </rPh>
    <rPh sb="9" eb="10">
      <t>ク</t>
    </rPh>
    <rPh sb="11" eb="12">
      <t>タ</t>
    </rPh>
    <rPh sb="13" eb="14">
      <t>カタ</t>
    </rPh>
    <rPh sb="15" eb="17">
      <t>ヒョウジョウ</t>
    </rPh>
    <rPh sb="18" eb="19">
      <t>ツタ</t>
    </rPh>
    <rPh sb="24" eb="27">
      <t>チュウイテン</t>
    </rPh>
    <phoneticPr fontId="5"/>
  </si>
  <si>
    <t>論理的に考える力を学ぶ初級編</t>
    <rPh sb="0" eb="3">
      <t>ロンリテキ</t>
    </rPh>
    <rPh sb="4" eb="5">
      <t>カンガ</t>
    </rPh>
    <rPh sb="7" eb="8">
      <t>チカラ</t>
    </rPh>
    <rPh sb="9" eb="10">
      <t>マナ</t>
    </rPh>
    <rPh sb="11" eb="14">
      <t>ショキュウヘン</t>
    </rPh>
    <phoneticPr fontId="5"/>
  </si>
  <si>
    <t>仕事の効率性を高める中級編</t>
    <rPh sb="0" eb="2">
      <t>シゴト</t>
    </rPh>
    <rPh sb="3" eb="6">
      <t>コウリツセイ</t>
    </rPh>
    <rPh sb="7" eb="8">
      <t>タカ</t>
    </rPh>
    <rPh sb="10" eb="13">
      <t>チュウキュウヘン</t>
    </rPh>
    <phoneticPr fontId="5"/>
  </si>
  <si>
    <t>問題解決のためのシステムシンキングを習得する１</t>
    <rPh sb="0" eb="4">
      <t>モンダイカイケツ</t>
    </rPh>
    <rPh sb="18" eb="20">
      <t>シュウトク</t>
    </rPh>
    <phoneticPr fontId="5"/>
  </si>
  <si>
    <t>問題解決のためのシステムシンキングを習得する2</t>
    <rPh sb="0" eb="4">
      <t>モンダイカイケツ</t>
    </rPh>
    <rPh sb="18" eb="20">
      <t>シュウトク</t>
    </rPh>
    <phoneticPr fontId="5"/>
  </si>
  <si>
    <t>PDCAを活用できるようになるための技法、思考法など</t>
    <rPh sb="5" eb="7">
      <t>カツヨウ</t>
    </rPh>
    <rPh sb="18" eb="20">
      <t>ギホウ</t>
    </rPh>
    <rPh sb="21" eb="24">
      <t>シコウホウ</t>
    </rPh>
    <phoneticPr fontId="5"/>
  </si>
  <si>
    <t>競合に勝ち、お客様からのYESを引き出すプレゼンスキル、提案方法など</t>
    <rPh sb="0" eb="2">
      <t>キョウゴウ</t>
    </rPh>
    <rPh sb="3" eb="4">
      <t>カ</t>
    </rPh>
    <rPh sb="7" eb="9">
      <t>キャクサマ</t>
    </rPh>
    <rPh sb="16" eb="17">
      <t>ヒ</t>
    </rPh>
    <rPh sb="18" eb="19">
      <t>ダ</t>
    </rPh>
    <rPh sb="28" eb="32">
      <t>テイアンホウホウ</t>
    </rPh>
    <phoneticPr fontId="5"/>
  </si>
  <si>
    <t>実際にご契約・ご購入いただくためのクロージングの技法など</t>
    <rPh sb="0" eb="2">
      <t>ジッサイ</t>
    </rPh>
    <rPh sb="4" eb="6">
      <t>ケイヤク</t>
    </rPh>
    <rPh sb="8" eb="10">
      <t>コウニュウ</t>
    </rPh>
    <rPh sb="24" eb="26">
      <t>ギホウ</t>
    </rPh>
    <phoneticPr fontId="5"/>
  </si>
  <si>
    <t>財務分析の手法を通して、企業経営を体系的に理解する</t>
    <rPh sb="0" eb="2">
      <t>ザイム</t>
    </rPh>
    <rPh sb="2" eb="4">
      <t>ブンセキ</t>
    </rPh>
    <rPh sb="5" eb="7">
      <t>シュホウ</t>
    </rPh>
    <rPh sb="8" eb="9">
      <t>トオ</t>
    </rPh>
    <rPh sb="12" eb="14">
      <t>キギョウ</t>
    </rPh>
    <rPh sb="14" eb="16">
      <t>ケイエイ</t>
    </rPh>
    <rPh sb="17" eb="20">
      <t>タイケイテキ</t>
    </rPh>
    <rPh sb="21" eb="23">
      <t>リカイ</t>
    </rPh>
    <phoneticPr fontId="5"/>
  </si>
  <si>
    <t>メールの管理をすることで、効率UP。
ありそうでなかったOUTLOOKの使い方講座</t>
    <rPh sb="4" eb="6">
      <t>カンリ</t>
    </rPh>
    <rPh sb="13" eb="15">
      <t>コウリツ</t>
    </rPh>
    <rPh sb="36" eb="37">
      <t>ツカ</t>
    </rPh>
    <rPh sb="38" eb="39">
      <t>カタ</t>
    </rPh>
    <rPh sb="39" eb="41">
      <t>コウザ</t>
    </rPh>
    <phoneticPr fontId="5"/>
  </si>
  <si>
    <t>これからの時代を生き延びる為のVIP戦略や、デジタルマーケティングで売上の壁を超える方法</t>
    <rPh sb="0" eb="44">
      <t>ウリアゲカベコホウホウ</t>
    </rPh>
    <phoneticPr fontId="5"/>
  </si>
  <si>
    <t>人を動かすトリガー26の切り口とリレーションシップ営業と
リレーションシップマーケティングとは</t>
    <rPh sb="0" eb="1">
      <t>ヒト</t>
    </rPh>
    <rPh sb="2" eb="3">
      <t>ウゴ</t>
    </rPh>
    <rPh sb="12" eb="13">
      <t>キ</t>
    </rPh>
    <rPh sb="14" eb="15">
      <t>クチ</t>
    </rPh>
    <rPh sb="25" eb="27">
      <t>エイギョウ</t>
    </rPh>
    <phoneticPr fontId="5"/>
  </si>
  <si>
    <t>凝り固まった頭を柔らかくして、アイデア創出を実践</t>
    <rPh sb="0" eb="1">
      <t>コ</t>
    </rPh>
    <rPh sb="2" eb="3">
      <t>カタ</t>
    </rPh>
    <rPh sb="6" eb="7">
      <t>アタマ</t>
    </rPh>
    <rPh sb="8" eb="9">
      <t>ヤワ</t>
    </rPh>
    <rPh sb="19" eb="21">
      <t>ソウシュツ</t>
    </rPh>
    <rPh sb="22" eb="24">
      <t>ジッセン</t>
    </rPh>
    <phoneticPr fontId="5"/>
  </si>
  <si>
    <t>意欲を落とさない、常にモチベーションを保つために必要な思考法など</t>
    <rPh sb="0" eb="2">
      <t>イヨク</t>
    </rPh>
    <rPh sb="3" eb="4">
      <t>オ</t>
    </rPh>
    <rPh sb="9" eb="10">
      <t>ツネ</t>
    </rPh>
    <rPh sb="19" eb="20">
      <t>タモ</t>
    </rPh>
    <rPh sb="24" eb="26">
      <t>ヒツヨウ</t>
    </rPh>
    <rPh sb="27" eb="30">
      <t>シコウホウ</t>
    </rPh>
    <phoneticPr fontId="5"/>
  </si>
  <si>
    <t>出来るビジネスパーソンが実践する、自分の行動管理を見直す、時間の有効活用法</t>
    <rPh sb="0" eb="2">
      <t>デキ</t>
    </rPh>
    <rPh sb="12" eb="14">
      <t>ジッセン</t>
    </rPh>
    <rPh sb="17" eb="19">
      <t>ジブン</t>
    </rPh>
    <rPh sb="20" eb="22">
      <t>コウドウ</t>
    </rPh>
    <rPh sb="22" eb="24">
      <t>カンリ</t>
    </rPh>
    <rPh sb="25" eb="27">
      <t>ミナオ</t>
    </rPh>
    <rPh sb="29" eb="31">
      <t>ジカン</t>
    </rPh>
    <rPh sb="32" eb="34">
      <t>ユウコウ</t>
    </rPh>
    <rPh sb="34" eb="36">
      <t>カツヨウ</t>
    </rPh>
    <rPh sb="36" eb="37">
      <t>ホウ</t>
    </rPh>
    <phoneticPr fontId="5"/>
  </si>
  <si>
    <t>昨今よく耳にするコンプライアンスをもう一度基礎から学べます</t>
    <rPh sb="0" eb="2">
      <t>サッコン</t>
    </rPh>
    <rPh sb="4" eb="5">
      <t>ミミ</t>
    </rPh>
    <rPh sb="19" eb="21">
      <t>イチド</t>
    </rPh>
    <rPh sb="21" eb="23">
      <t>キソ</t>
    </rPh>
    <rPh sb="25" eb="26">
      <t>マナ</t>
    </rPh>
    <phoneticPr fontId="5"/>
  </si>
  <si>
    <t>講師</t>
    <rPh sb="0" eb="2">
      <t>コウシ</t>
    </rPh>
    <phoneticPr fontId="1"/>
  </si>
  <si>
    <t>プレゼン、稟議、承認、中堅社員がぶつかりがちな「社内稟議の壁」を上手に通過する術</t>
    <rPh sb="5" eb="7">
      <t>リンギ</t>
    </rPh>
    <rPh sb="8" eb="10">
      <t>ショウニン</t>
    </rPh>
    <rPh sb="11" eb="15">
      <t>チュウケンシャイン</t>
    </rPh>
    <rPh sb="24" eb="26">
      <t>シャナイ</t>
    </rPh>
    <rPh sb="26" eb="28">
      <t>リンギ</t>
    </rPh>
    <rPh sb="29" eb="30">
      <t>カベ</t>
    </rPh>
    <rPh sb="32" eb="34">
      <t>ジョウズ</t>
    </rPh>
    <rPh sb="35" eb="37">
      <t>ツウカ</t>
    </rPh>
    <rPh sb="39" eb="40">
      <t>スベ</t>
    </rPh>
    <phoneticPr fontId="5"/>
  </si>
  <si>
    <t>会計業務の流れを理解し、数字を読み取るポイントから決算書（財務諸表）の理解を深める</t>
    <rPh sb="0" eb="4">
      <t>カイケイギョウム</t>
    </rPh>
    <rPh sb="5" eb="6">
      <t>ナガ</t>
    </rPh>
    <rPh sb="8" eb="10">
      <t>リカイ</t>
    </rPh>
    <rPh sb="12" eb="14">
      <t>スウジ</t>
    </rPh>
    <rPh sb="15" eb="16">
      <t>ヨ</t>
    </rPh>
    <rPh sb="17" eb="18">
      <t>ト</t>
    </rPh>
    <rPh sb="25" eb="28">
      <t>ケッサンショ</t>
    </rPh>
    <rPh sb="29" eb="33">
      <t>ザイムショヒョウ</t>
    </rPh>
    <rPh sb="35" eb="37">
      <t>リカイ</t>
    </rPh>
    <rPh sb="38" eb="39">
      <t>フカ</t>
    </rPh>
    <phoneticPr fontId="5"/>
  </si>
  <si>
    <t>相手のタイプによってコミュニケーションの取り方を変える方法すべての人間関係で役立つ！</t>
    <rPh sb="0" eb="2">
      <t>アイテ</t>
    </rPh>
    <rPh sb="20" eb="21">
      <t>ト</t>
    </rPh>
    <rPh sb="22" eb="23">
      <t>カタ</t>
    </rPh>
    <rPh sb="24" eb="25">
      <t>カ</t>
    </rPh>
    <rPh sb="27" eb="29">
      <t>ホウホウ</t>
    </rPh>
    <rPh sb="33" eb="37">
      <t>ニンゲンカンケイ</t>
    </rPh>
    <rPh sb="38" eb="40">
      <t>ヤクダ</t>
    </rPh>
    <phoneticPr fontId="5"/>
  </si>
  <si>
    <t>営業は物売りではなくお客様の課題を聞き出すことが大切。相手にいかに話してもらえるようするか</t>
    <rPh sb="0" eb="2">
      <t>エイギョウ</t>
    </rPh>
    <rPh sb="3" eb="5">
      <t>モノウ</t>
    </rPh>
    <rPh sb="11" eb="13">
      <t>キャクサマ</t>
    </rPh>
    <rPh sb="14" eb="16">
      <t>カダイ</t>
    </rPh>
    <rPh sb="17" eb="18">
      <t>キ</t>
    </rPh>
    <rPh sb="19" eb="20">
      <t>ダ</t>
    </rPh>
    <rPh sb="24" eb="26">
      <t>タイセツ</t>
    </rPh>
    <rPh sb="27" eb="29">
      <t>アイテ</t>
    </rPh>
    <rPh sb="33" eb="34">
      <t>ハナ</t>
    </rPh>
    <phoneticPr fontId="5"/>
  </si>
  <si>
    <t>成果を出す：効果的な目標管理～ゴールとプロセスの構築</t>
    <phoneticPr fontId="1"/>
  </si>
  <si>
    <t>階層・種別</t>
    <rPh sb="0" eb="2">
      <t>カイソウ</t>
    </rPh>
    <rPh sb="3" eb="5">
      <t>シュベツ</t>
    </rPh>
    <phoneticPr fontId="7"/>
  </si>
  <si>
    <t>階層・種別</t>
    <rPh sb="0" eb="2">
      <t>カイソウ</t>
    </rPh>
    <phoneticPr fontId="1"/>
  </si>
  <si>
    <t>【管理職・リーダー】</t>
    <rPh sb="1" eb="3">
      <t>カンリ</t>
    </rPh>
    <rPh sb="3" eb="4">
      <t>ショク</t>
    </rPh>
    <phoneticPr fontId="5"/>
  </si>
  <si>
    <t>管理職・リーダー</t>
    <rPh sb="0" eb="3">
      <t>カンリショク</t>
    </rPh>
    <phoneticPr fontId="5"/>
  </si>
  <si>
    <t>日向</t>
    <phoneticPr fontId="1"/>
  </si>
  <si>
    <r>
      <t>令和のマネジメント：</t>
    </r>
    <r>
      <rPr>
        <b/>
        <sz val="10"/>
        <color theme="1"/>
        <rFont val="Meiryo UI"/>
        <family val="3"/>
        <charset val="128"/>
      </rPr>
      <t>信頼関係を深めるコンセンサス</t>
    </r>
    <phoneticPr fontId="1"/>
  </si>
  <si>
    <r>
      <t>令和のマネジメント：</t>
    </r>
    <r>
      <rPr>
        <b/>
        <sz val="10"/>
        <color theme="1"/>
        <rFont val="Meiryo UI"/>
        <family val="3"/>
        <charset val="128"/>
      </rPr>
      <t>あの部下に報連相をさせる方法</t>
    </r>
    <phoneticPr fontId="1"/>
  </si>
  <si>
    <r>
      <t>令和のマネジメント：</t>
    </r>
    <r>
      <rPr>
        <b/>
        <sz val="10"/>
        <color theme="1"/>
        <rFont val="Meiryo UI"/>
        <family val="3"/>
        <charset val="128"/>
      </rPr>
      <t>部下指導の基本</t>
    </r>
    <phoneticPr fontId="1"/>
  </si>
  <si>
    <r>
      <t>令和のマネジメント：</t>
    </r>
    <r>
      <rPr>
        <b/>
        <sz val="10"/>
        <color theme="1"/>
        <rFont val="Meiryo UI"/>
        <family val="3"/>
        <charset val="128"/>
      </rPr>
      <t>部下を育てるための「承認」と「傾聴」</t>
    </r>
    <phoneticPr fontId="1"/>
  </si>
  <si>
    <r>
      <t>令和のマネジメント：</t>
    </r>
    <r>
      <rPr>
        <b/>
        <sz val="10"/>
        <color theme="1"/>
        <rFont val="Meiryo UI"/>
        <family val="3"/>
        <charset val="128"/>
      </rPr>
      <t>育成法としてのコーチングとティーチング</t>
    </r>
    <phoneticPr fontId="1"/>
  </si>
  <si>
    <r>
      <t>令和のマネジメント：</t>
    </r>
    <r>
      <rPr>
        <b/>
        <sz val="10"/>
        <color theme="1"/>
        <rFont val="Meiryo UI"/>
        <family val="3"/>
        <charset val="128"/>
      </rPr>
      <t>部下のやる気を引き出す質問法</t>
    </r>
    <phoneticPr fontId="1"/>
  </si>
  <si>
    <r>
      <t>知っておきたい：</t>
    </r>
    <r>
      <rPr>
        <b/>
        <sz val="10"/>
        <color theme="1"/>
        <rFont val="Meiryo UI"/>
        <family val="3"/>
        <charset val="128"/>
      </rPr>
      <t>マネジメントする側の感情コントロール術</t>
    </r>
    <phoneticPr fontId="1"/>
  </si>
  <si>
    <r>
      <t>知っておきたい：</t>
    </r>
    <r>
      <rPr>
        <b/>
        <sz val="10"/>
        <color theme="1"/>
        <rFont val="Meiryo UI"/>
        <family val="3"/>
        <charset val="128"/>
      </rPr>
      <t>メンタルヘルス・ラインケア</t>
    </r>
    <phoneticPr fontId="1"/>
  </si>
  <si>
    <r>
      <t>成果を出す：</t>
    </r>
    <r>
      <rPr>
        <b/>
        <sz val="10"/>
        <color theme="1"/>
        <rFont val="Meiryo UI"/>
        <family val="3"/>
        <charset val="128"/>
      </rPr>
      <t>人事評価の基本</t>
    </r>
    <phoneticPr fontId="1"/>
  </si>
  <si>
    <r>
      <t>成果を出す：</t>
    </r>
    <r>
      <rPr>
        <b/>
        <sz val="10"/>
        <color theme="1"/>
        <rFont val="Meiryo UI"/>
        <family val="3"/>
        <charset val="128"/>
      </rPr>
      <t>効果的な目標管理</t>
    </r>
    <r>
      <rPr>
        <sz val="10"/>
        <color theme="1"/>
        <rFont val="Meiryo UI"/>
        <family val="3"/>
        <charset val="128"/>
      </rPr>
      <t>～ゴールとプロセスの構築</t>
    </r>
    <phoneticPr fontId="1"/>
  </si>
  <si>
    <r>
      <t>成果を出す：</t>
    </r>
    <r>
      <rPr>
        <b/>
        <sz val="10"/>
        <color theme="1"/>
        <rFont val="Meiryo UI"/>
        <family val="3"/>
        <charset val="128"/>
      </rPr>
      <t>モチベーションUPの為の評価面談</t>
    </r>
    <phoneticPr fontId="1"/>
  </si>
  <si>
    <r>
      <t>高める：</t>
    </r>
    <r>
      <rPr>
        <b/>
        <sz val="10"/>
        <color theme="1"/>
        <rFont val="Meiryo UI"/>
        <family val="3"/>
        <charset val="128"/>
      </rPr>
      <t>中堅社員の役割</t>
    </r>
    <phoneticPr fontId="1"/>
  </si>
  <si>
    <r>
      <t>高める：</t>
    </r>
    <r>
      <rPr>
        <b/>
        <sz val="10"/>
        <color theme="1"/>
        <rFont val="Meiryo UI"/>
        <family val="3"/>
        <charset val="128"/>
      </rPr>
      <t>ワンランク上の仕事術</t>
    </r>
    <phoneticPr fontId="1"/>
  </si>
  <si>
    <r>
      <t>高める：</t>
    </r>
    <r>
      <rPr>
        <b/>
        <sz val="10"/>
        <color theme="1"/>
        <rFont val="Meiryo UI"/>
        <family val="3"/>
        <charset val="128"/>
      </rPr>
      <t>上司のYESを勝ち取る伝え方</t>
    </r>
    <phoneticPr fontId="1"/>
  </si>
  <si>
    <r>
      <t>高める：</t>
    </r>
    <r>
      <rPr>
        <b/>
        <sz val="10"/>
        <color theme="1"/>
        <rFont val="Meiryo UI"/>
        <family val="3"/>
        <charset val="128"/>
      </rPr>
      <t>アサーティブ・コミュニケーションとは</t>
    </r>
    <phoneticPr fontId="1"/>
  </si>
  <si>
    <r>
      <t>高める：</t>
    </r>
    <r>
      <rPr>
        <b/>
        <sz val="10"/>
        <color theme="1"/>
        <rFont val="Meiryo UI"/>
        <family val="3"/>
        <charset val="128"/>
      </rPr>
      <t>中堅社員のOJT指導法</t>
    </r>
    <phoneticPr fontId="1"/>
  </si>
  <si>
    <r>
      <t>考えよう！：</t>
    </r>
    <r>
      <rPr>
        <b/>
        <sz val="10"/>
        <color theme="1"/>
        <rFont val="Meiryo UI"/>
        <family val="3"/>
        <charset val="128"/>
      </rPr>
      <t>報連相の基本・見直し</t>
    </r>
    <phoneticPr fontId="1"/>
  </si>
  <si>
    <r>
      <t>考えよう！：</t>
    </r>
    <r>
      <rPr>
        <b/>
        <sz val="10"/>
        <color theme="1"/>
        <rFont val="Meiryo UI"/>
        <family val="3"/>
        <charset val="128"/>
      </rPr>
      <t>一歩先を読み、考えるチカラの鍛え方</t>
    </r>
    <phoneticPr fontId="1"/>
  </si>
  <si>
    <r>
      <t>考えよう！：</t>
    </r>
    <r>
      <rPr>
        <b/>
        <sz val="10"/>
        <color theme="1"/>
        <rFont val="Meiryo UI"/>
        <family val="3"/>
        <charset val="128"/>
      </rPr>
      <t>どうしたら「好かれる人間」になるのか</t>
    </r>
    <phoneticPr fontId="1"/>
  </si>
  <si>
    <r>
      <t>心の筋トレ：</t>
    </r>
    <r>
      <rPr>
        <b/>
        <sz val="10"/>
        <color theme="1"/>
        <rFont val="Meiryo UI"/>
        <family val="3"/>
        <charset val="128"/>
      </rPr>
      <t>「らしさ」発見</t>
    </r>
    <phoneticPr fontId="1"/>
  </si>
  <si>
    <r>
      <t>心の筋トレ：</t>
    </r>
    <r>
      <rPr>
        <b/>
        <sz val="10"/>
        <color theme="1"/>
        <rFont val="Meiryo UI"/>
        <family val="3"/>
        <charset val="128"/>
      </rPr>
      <t>メンタルタフネス向上</t>
    </r>
    <phoneticPr fontId="1"/>
  </si>
  <si>
    <r>
      <t>ワンランク上のマナー：</t>
    </r>
    <r>
      <rPr>
        <b/>
        <sz val="10"/>
        <color theme="1"/>
        <rFont val="Meiryo UI"/>
        <family val="3"/>
        <charset val="128"/>
      </rPr>
      <t>会社の代表としての電話応対</t>
    </r>
    <phoneticPr fontId="1"/>
  </si>
  <si>
    <r>
      <t>ワンランク上のマナー：</t>
    </r>
    <r>
      <rPr>
        <b/>
        <sz val="10"/>
        <color theme="1"/>
        <rFont val="Meiryo UI"/>
        <family val="3"/>
        <charset val="128"/>
      </rPr>
      <t>正しいビジネス文書とメール</t>
    </r>
    <phoneticPr fontId="1"/>
  </si>
  <si>
    <r>
      <t>ワンランク上のマナー：</t>
    </r>
    <r>
      <rPr>
        <b/>
        <sz val="10"/>
        <color theme="1"/>
        <rFont val="Meiryo UI"/>
        <family val="3"/>
        <charset val="128"/>
      </rPr>
      <t>接遇力UPのためのハートフルマナー</t>
    </r>
    <phoneticPr fontId="1"/>
  </si>
  <si>
    <r>
      <t>好かれるスキル：</t>
    </r>
    <r>
      <rPr>
        <b/>
        <sz val="10"/>
        <color theme="1"/>
        <rFont val="Meiryo UI"/>
        <family val="3"/>
        <charset val="128"/>
      </rPr>
      <t>聴く力を高めるコミュニケーションスキル</t>
    </r>
    <phoneticPr fontId="1"/>
  </si>
  <si>
    <r>
      <t>好かれるスキル：</t>
    </r>
    <r>
      <rPr>
        <b/>
        <sz val="10"/>
        <color theme="1"/>
        <rFont val="Meiryo UI"/>
        <family val="3"/>
        <charset val="128"/>
      </rPr>
      <t>顧客化に繋がるクレーム対応</t>
    </r>
    <phoneticPr fontId="1"/>
  </si>
  <si>
    <r>
      <t>好かれるスキル：</t>
    </r>
    <r>
      <rPr>
        <b/>
        <sz val="10"/>
        <color theme="1"/>
        <rFont val="Meiryo UI"/>
        <family val="3"/>
        <charset val="128"/>
      </rPr>
      <t>伝える力を高めるコミュニケーションスキル</t>
    </r>
    <phoneticPr fontId="1"/>
  </si>
  <si>
    <r>
      <t>実践！：</t>
    </r>
    <r>
      <rPr>
        <b/>
        <sz val="10"/>
        <color theme="1"/>
        <rFont val="Meiryo UI"/>
        <family val="3"/>
        <charset val="128"/>
      </rPr>
      <t>ロジカルシンキングの基礎</t>
    </r>
    <phoneticPr fontId="1"/>
  </si>
  <si>
    <r>
      <t>実践！：</t>
    </r>
    <r>
      <rPr>
        <b/>
        <sz val="10"/>
        <color theme="1"/>
        <rFont val="Meiryo UI"/>
        <family val="3"/>
        <charset val="128"/>
      </rPr>
      <t>ロジカルシンキングの応用</t>
    </r>
    <phoneticPr fontId="1"/>
  </si>
  <si>
    <r>
      <t>実践！：</t>
    </r>
    <r>
      <rPr>
        <b/>
        <sz val="10"/>
        <color theme="1"/>
        <rFont val="Meiryo UI"/>
        <family val="3"/>
        <charset val="128"/>
      </rPr>
      <t>システムシンキングの基礎</t>
    </r>
    <phoneticPr fontId="1"/>
  </si>
  <si>
    <r>
      <t>実践！：</t>
    </r>
    <r>
      <rPr>
        <b/>
        <sz val="10"/>
        <color theme="1"/>
        <rFont val="Meiryo UI"/>
        <family val="3"/>
        <charset val="128"/>
      </rPr>
      <t>システムシンキングの応用</t>
    </r>
    <phoneticPr fontId="1"/>
  </si>
  <si>
    <r>
      <t>実践！：</t>
    </r>
    <r>
      <rPr>
        <b/>
        <sz val="10"/>
        <color theme="1"/>
        <rFont val="Meiryo UI"/>
        <family val="3"/>
        <charset val="128"/>
      </rPr>
      <t>成果の上がるPDCAサイクル活用法</t>
    </r>
    <phoneticPr fontId="1"/>
  </si>
  <si>
    <r>
      <t>選ばれる営業：</t>
    </r>
    <r>
      <rPr>
        <b/>
        <sz val="10"/>
        <color theme="1"/>
        <rFont val="Meiryo UI"/>
        <family val="3"/>
        <charset val="128"/>
      </rPr>
      <t>信頼関係構築とヒアリング</t>
    </r>
    <phoneticPr fontId="1"/>
  </si>
  <si>
    <r>
      <t>選ばれる営業：</t>
    </r>
    <r>
      <rPr>
        <b/>
        <sz val="10"/>
        <color theme="1"/>
        <rFont val="Meiryo UI"/>
        <family val="3"/>
        <charset val="128"/>
      </rPr>
      <t>YESを引き出すプレゼンテーション</t>
    </r>
    <phoneticPr fontId="1"/>
  </si>
  <si>
    <r>
      <t>選ばれる営業：</t>
    </r>
    <r>
      <rPr>
        <b/>
        <sz val="10"/>
        <color theme="1"/>
        <rFont val="Meiryo UI"/>
        <family val="3"/>
        <charset val="128"/>
      </rPr>
      <t>受注を勝ち取るクロージング</t>
    </r>
    <phoneticPr fontId="1"/>
  </si>
  <si>
    <r>
      <rPr>
        <sz val="10"/>
        <color theme="1"/>
        <rFont val="Meiryo UI"/>
        <family val="3"/>
        <charset val="128"/>
      </rPr>
      <t>よくわかる財務・会計：</t>
    </r>
    <r>
      <rPr>
        <b/>
        <sz val="10"/>
        <color theme="1"/>
        <rFont val="Meiryo UI"/>
        <family val="3"/>
        <charset val="128"/>
      </rPr>
      <t>財務諸表を学ぶ</t>
    </r>
    <phoneticPr fontId="1"/>
  </si>
  <si>
    <r>
      <t>よくわかる財務・会計：</t>
    </r>
    <r>
      <rPr>
        <b/>
        <sz val="10"/>
        <color theme="1"/>
        <rFont val="Meiryo UI"/>
        <family val="3"/>
        <charset val="128"/>
      </rPr>
      <t>財務分析と財務管理</t>
    </r>
    <phoneticPr fontId="1"/>
  </si>
  <si>
    <r>
      <t>明日すぐ使える：</t>
    </r>
    <r>
      <rPr>
        <b/>
        <sz val="10"/>
        <color theme="1"/>
        <rFont val="Meiryo UI"/>
        <family val="3"/>
        <charset val="128"/>
      </rPr>
      <t>Excel活用術</t>
    </r>
    <r>
      <rPr>
        <sz val="10"/>
        <color theme="1"/>
        <rFont val="Meiryo UI"/>
        <family val="3"/>
        <charset val="128"/>
      </rPr>
      <t>～基本編～</t>
    </r>
    <phoneticPr fontId="1"/>
  </si>
  <si>
    <r>
      <t>明日すぐ使える：</t>
    </r>
    <r>
      <rPr>
        <b/>
        <sz val="10"/>
        <color theme="1"/>
        <rFont val="Meiryo UI"/>
        <family val="3"/>
        <charset val="128"/>
      </rPr>
      <t>Excel活用術</t>
    </r>
    <r>
      <rPr>
        <sz val="10"/>
        <color theme="1"/>
        <rFont val="Meiryo UI"/>
        <family val="3"/>
        <charset val="128"/>
      </rPr>
      <t>～応用編～</t>
    </r>
    <phoneticPr fontId="1"/>
  </si>
  <si>
    <r>
      <t>明日すぐ使える：</t>
    </r>
    <r>
      <rPr>
        <b/>
        <sz val="10"/>
        <color theme="1"/>
        <rFont val="Meiryo UI"/>
        <family val="3"/>
        <charset val="128"/>
      </rPr>
      <t>Outlook活用術</t>
    </r>
    <phoneticPr fontId="1"/>
  </si>
  <si>
    <t>令和のマネジメント：信頼関係を深めるコンセンサス</t>
    <phoneticPr fontId="1"/>
  </si>
  <si>
    <t>令和のマネジメント：あの部下に報連相をさせる方法</t>
    <phoneticPr fontId="1"/>
  </si>
  <si>
    <t>実践！：ロジカルシンキングの基礎</t>
  </si>
  <si>
    <t>実践！：システムシンキングの基礎</t>
  </si>
  <si>
    <t>実践！：システムシンキングの応用</t>
  </si>
  <si>
    <t>実践！：ロジカルシンキングの応用</t>
  </si>
  <si>
    <t>高める：中堅社員のOJT指導法</t>
  </si>
  <si>
    <t>実践！：成果の上がるPDCAサイクル活用法</t>
  </si>
  <si>
    <t>株式会社 Beスタッフィング　　052－533-3539</t>
    <phoneticPr fontId="7"/>
  </si>
  <si>
    <t>Eメール: teigaku@be-staffing.co.jp　　HP: http://www.be-staffing.co.jp/</t>
  </si>
  <si>
    <t>名古屋市中村区名駅二丁目36番10号 松岡第２ビル７階 （名古屋駅徒歩約5分）</t>
  </si>
  <si>
    <t>成果を出す：人事評価の基本</t>
  </si>
  <si>
    <t>「Beスク」受講予約シート</t>
    <rPh sb="6" eb="8">
      <t>ジュコウ</t>
    </rPh>
    <rPh sb="8" eb="10">
      <t>ヨヤク</t>
    </rPh>
    <phoneticPr fontId="1"/>
  </si>
  <si>
    <t>※「その他」の場合、詳細</t>
    <rPh sb="4" eb="5">
      <t>タ</t>
    </rPh>
    <rPh sb="7" eb="9">
      <t>バアイ</t>
    </rPh>
    <rPh sb="10" eb="12">
      <t>ショウサイ</t>
    </rPh>
    <phoneticPr fontId="7"/>
  </si>
  <si>
    <t>※ただし講座終了後には配布しませんので、ご注意ください。</t>
    <phoneticPr fontId="1"/>
  </si>
  <si>
    <t>よく使うExcelだけど、こんなこともできる。知らなかった便利機能など、明日から使えるExcelの活用法1</t>
    <rPh sb="2" eb="3">
      <t>ツカ</t>
    </rPh>
    <rPh sb="23" eb="24">
      <t>シ</t>
    </rPh>
    <rPh sb="29" eb="33">
      <t>ベンリキノウ</t>
    </rPh>
    <rPh sb="36" eb="38">
      <t>アシタ</t>
    </rPh>
    <rPh sb="40" eb="41">
      <t>ツカ</t>
    </rPh>
    <rPh sb="49" eb="52">
      <t>カツヨウホウ</t>
    </rPh>
    <phoneticPr fontId="5"/>
  </si>
  <si>
    <t>よく使うExcelだけど、こんなこともできる。関数などを用いた、明日から使えるExcelの活用法2</t>
    <rPh sb="2" eb="3">
      <t>ツカ</t>
    </rPh>
    <rPh sb="23" eb="25">
      <t>カンスウ</t>
    </rPh>
    <rPh sb="28" eb="29">
      <t>モチ</t>
    </rPh>
    <rPh sb="32" eb="34">
      <t>アシタ</t>
    </rPh>
    <rPh sb="36" eb="37">
      <t>ツカ</t>
    </rPh>
    <rPh sb="45" eb="48">
      <t>カツヨウホウ</t>
    </rPh>
    <phoneticPr fontId="5"/>
  </si>
  <si>
    <t>「Beスク」開催スケジュールと研修概要(2022年4月～2023年3月)</t>
    <rPh sb="6" eb="8">
      <t>カイサイ</t>
    </rPh>
    <rPh sb="15" eb="19">
      <t>ケンシュウガイヨウ</t>
    </rPh>
    <rPh sb="24" eb="25">
      <t>ネン</t>
    </rPh>
    <rPh sb="26" eb="27">
      <t>ガツ</t>
    </rPh>
    <rPh sb="32" eb="33">
      <t>ネン</t>
    </rPh>
    <rPh sb="34" eb="35">
      <t>ガツ</t>
    </rPh>
    <phoneticPr fontId="1"/>
  </si>
  <si>
    <t>ご希望終了月日</t>
    <rPh sb="1" eb="3">
      <t>キボウ</t>
    </rPh>
    <rPh sb="3" eb="5">
      <t>シュウリョウ</t>
    </rPh>
    <rPh sb="5" eb="7">
      <t>ガッピ</t>
    </rPh>
    <phoneticPr fontId="1"/>
  </si>
  <si>
    <t>ご希望開始月日</t>
    <rPh sb="1" eb="3">
      <t>キボウ</t>
    </rPh>
    <rPh sb="3" eb="5">
      <t>カイシ</t>
    </rPh>
    <rPh sb="5" eb="6">
      <t>ツキ</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</si>
</sst>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
    <numFmt numFmtId="177" formatCode="m&quot;月&quot;d&quot;日&quot;;@"/>
    <numFmt numFmtId="178" formatCode="h:mm;@"/>
    <numFmt numFmtId="179" formatCode="yyyy/m/d;@"/>
    <numFmt numFmtId="180" formatCode="\(aaa\)"/>
  </numFmts>
  <fonts count="27" x14ac:knownFonts="1">
    <font>
      <sz val="11"/>
      <color theme="1"/>
      <name val="Meiryo UI"/>
      <family val="2"/>
      <charset val="128"/>
    </font>
    <font>
      <sz val="6"/>
      <name val="Meiryo UI"/>
      <family val="2"/>
      <charset val="128"/>
    </font>
    <font>
      <sz val="12"/>
      <color theme="1"/>
      <name val="Meiryo UI"/>
      <family val="2"/>
      <charset val="128"/>
    </font>
    <font>
      <sz val="18"/>
      <color theme="1"/>
      <name val="Meiryo UI"/>
      <family val="2"/>
      <charset val="128"/>
    </font>
    <font>
      <sz val="10"/>
      <color theme="1"/>
      <name val="Meiryo UI"/>
      <family val="3"/>
      <charset val="128"/>
    </font>
    <font>
      <sz val="9"/>
      <color theme="1"/>
      <name val="Meiryo UI"/>
      <family val="3"/>
      <charset val="128"/>
    </font>
    <font>
      <u/>
      <sz val="11"/>
      <color theme="10"/>
      <name val="Meiryo UI"/>
      <family val="2"/>
      <charset val="128"/>
    </font>
    <font>
      <sz val="6"/>
      <name val="游ゴシック"/>
      <family val="2"/>
      <charset val="128"/>
      <scheme val="minor"/>
    </font>
    <font>
      <sz val="8"/>
      <color theme="1"/>
      <name val="Meiryo UI"/>
      <family val="3"/>
      <charset val="128"/>
    </font>
    <font>
      <sz val="11"/>
      <color theme="1"/>
      <name val="Meiryo UI"/>
      <family val="3"/>
      <charset val="128"/>
    </font>
    <font>
      <u/>
      <sz val="14"/>
      <color rgb="FF0000CC"/>
      <name val="Meiryo UI"/>
      <family val="2"/>
      <charset val="128"/>
    </font>
    <font>
      <b/>
      <sz val="10"/>
      <color rgb="FFFF0000"/>
      <name val="Meiryo UI"/>
      <family val="3"/>
      <charset val="128"/>
    </font>
    <font>
      <sz val="10"/>
      <color theme="1"/>
      <name val="Meiryo UI"/>
      <family val="2"/>
      <charset val="128"/>
    </font>
    <font>
      <sz val="14"/>
      <color theme="1"/>
      <name val="Meiryo UI"/>
      <family val="3"/>
      <charset val="128"/>
    </font>
    <font>
      <sz val="8"/>
      <color theme="1"/>
      <name val="Segoe UI Emoji"/>
      <family val="2"/>
    </font>
    <font>
      <sz val="10"/>
      <name val="Meiryo UI"/>
      <family val="3"/>
      <charset val="128"/>
    </font>
    <font>
      <sz val="16"/>
      <color theme="1"/>
      <name val="Meiryo UI"/>
      <family val="3"/>
      <charset val="128"/>
    </font>
    <font>
      <sz val="12"/>
      <color theme="1"/>
      <name val="Meiryo UI"/>
      <family val="3"/>
      <charset val="128"/>
    </font>
    <font>
      <sz val="10"/>
      <color rgb="FFFF0000"/>
      <name val="Meiryo UI"/>
      <family val="3"/>
      <charset val="128"/>
    </font>
    <font>
      <sz val="20"/>
      <color theme="1"/>
      <name val="Meiryo UI"/>
      <family val="2"/>
      <charset val="128"/>
    </font>
    <font>
      <sz val="11"/>
      <color theme="1"/>
      <name val="Meiryo UI"/>
      <family val="2"/>
      <charset val="128"/>
    </font>
    <font>
      <sz val="9"/>
      <color theme="1"/>
      <name val="Meiryo UI"/>
      <family val="2"/>
      <charset val="128"/>
    </font>
    <font>
      <sz val="10"/>
      <color theme="0"/>
      <name val="Meiryo UI"/>
      <family val="3"/>
      <charset val="128"/>
    </font>
    <font>
      <sz val="14"/>
      <color theme="1"/>
      <name val="Meiryo UI"/>
      <family val="2"/>
      <charset val="128"/>
    </font>
    <font>
      <b/>
      <sz val="10"/>
      <color theme="0"/>
      <name val="Meiryo UI"/>
      <family val="3"/>
      <charset val="128"/>
    </font>
    <font>
      <b/>
      <sz val="11"/>
      <color theme="1"/>
      <name val="Meiryo UI"/>
      <family val="3"/>
      <charset val="128"/>
    </font>
    <font>
      <b/>
      <sz val="10"/>
      <color theme="1"/>
      <name val="Meiryo UI"/>
      <family val="3"/>
      <charset val="128"/>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lightUp">
        <fgColor theme="8" tint="0.79998168889431442"/>
        <bgColor auto="1"/>
      </patternFill>
    </fill>
    <fill>
      <patternFill patternType="lightUp">
        <fgColor theme="8" tint="0.79998168889431442"/>
        <bgColor indexed="65"/>
      </patternFill>
    </fill>
    <fill>
      <patternFill patternType="gray125">
        <fgColor theme="9" tint="0.79998168889431442"/>
        <bgColor indexed="65"/>
      </patternFill>
    </fill>
    <fill>
      <patternFill patternType="gray0625">
        <fgColor theme="7" tint="0.79998168889431442"/>
        <bgColor indexed="65"/>
      </patternFill>
    </fill>
    <fill>
      <patternFill patternType="lightHorizontal">
        <fgColor rgb="FFFDE2FE"/>
      </patternFill>
    </fill>
    <fill>
      <patternFill patternType="solid">
        <fgColor rgb="FF0070C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99FF"/>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style="medium">
        <color rgb="FFFF0000"/>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top/>
      <bottom style="medium">
        <color rgb="FFFF0000"/>
      </bottom>
      <diagonal/>
    </border>
    <border>
      <left/>
      <right/>
      <top/>
      <bottom style="medium">
        <color rgb="FFFF0000"/>
      </bottom>
      <diagonal/>
    </border>
    <border>
      <left style="medium">
        <color rgb="FFFF0000"/>
      </left>
      <right/>
      <top/>
      <bottom/>
      <diagonal/>
    </border>
    <border>
      <left style="thin">
        <color indexed="64"/>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style="thin">
        <color indexed="64"/>
      </left>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style="thin">
        <color indexed="64"/>
      </top>
      <bottom/>
      <diagonal/>
    </border>
    <border>
      <left style="medium">
        <color rgb="FFFF0000"/>
      </left>
      <right style="thin">
        <color indexed="64"/>
      </right>
      <top style="medium">
        <color theme="1"/>
      </top>
      <bottom style="thin">
        <color indexed="64"/>
      </bottom>
      <diagonal/>
    </border>
    <border>
      <left style="thin">
        <color indexed="64"/>
      </left>
      <right style="medium">
        <color rgb="FFFF0000"/>
      </right>
      <top style="medium">
        <color theme="1"/>
      </top>
      <bottom style="thin">
        <color indexed="64"/>
      </bottom>
      <diagonal/>
    </border>
    <border>
      <left style="medium">
        <color rgb="FFFF0000"/>
      </left>
      <right style="thin">
        <color indexed="64"/>
      </right>
      <top style="thin">
        <color indexed="64"/>
      </top>
      <bottom style="medium">
        <color theme="1"/>
      </bottom>
      <diagonal/>
    </border>
    <border>
      <left style="thin">
        <color indexed="64"/>
      </left>
      <right style="medium">
        <color rgb="FFFF0000"/>
      </right>
      <top style="thin">
        <color indexed="64"/>
      </top>
      <bottom style="medium">
        <color theme="1"/>
      </bottom>
      <diagonal/>
    </border>
    <border>
      <left style="thin">
        <color indexed="64"/>
      </left>
      <right style="thin">
        <color indexed="64"/>
      </right>
      <top style="medium">
        <color theme="1"/>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rgb="FFFF0000"/>
      </left>
      <right style="thin">
        <color indexed="64"/>
      </right>
      <top style="thin">
        <color indexed="64"/>
      </top>
      <bottom style="double">
        <color indexed="64"/>
      </bottom>
      <diagonal/>
    </border>
    <border>
      <left style="thin">
        <color indexed="64"/>
      </left>
      <right style="medium">
        <color rgb="FFFF0000"/>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rgb="FFFF0000"/>
      </left>
      <right style="thin">
        <color indexed="64"/>
      </right>
      <top style="double">
        <color indexed="64"/>
      </top>
      <bottom style="thin">
        <color indexed="64"/>
      </bottom>
      <diagonal/>
    </border>
    <border>
      <left style="thin">
        <color indexed="64"/>
      </left>
      <right style="medium">
        <color rgb="FFFF0000"/>
      </right>
      <top style="double">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rgb="FFFF0000"/>
      </right>
      <top style="medium">
        <color indexed="64"/>
      </top>
      <bottom style="thin">
        <color indexed="64"/>
      </bottom>
      <diagonal/>
    </border>
    <border>
      <left style="thin">
        <color indexed="64"/>
      </left>
      <right style="thin">
        <color indexed="64"/>
      </right>
      <top/>
      <bottom style="medium">
        <color theme="1"/>
      </bottom>
      <diagonal/>
    </border>
    <border>
      <left/>
      <right style="thin">
        <color indexed="64"/>
      </right>
      <top/>
      <bottom style="medium">
        <color theme="1"/>
      </bottom>
      <diagonal/>
    </border>
    <border>
      <left style="thin">
        <color indexed="64"/>
      </left>
      <right/>
      <top/>
      <bottom style="medium">
        <color theme="1"/>
      </bottom>
      <diagonal/>
    </border>
    <border>
      <left style="medium">
        <color rgb="FFFF0000"/>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rgb="FFFF0000"/>
      </right>
      <top/>
      <bottom style="medium">
        <color theme="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rgb="FFFF0000"/>
      </left>
      <right style="thin">
        <color indexed="64"/>
      </right>
      <top/>
      <bottom style="thin">
        <color indexed="64"/>
      </bottom>
      <diagonal/>
    </border>
    <border>
      <left style="medium">
        <color rgb="FFFF0000"/>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rgb="FFFF0000"/>
      </right>
      <top style="thin">
        <color indexed="64"/>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20" fillId="0" borderId="0">
      <alignment vertical="center"/>
    </xf>
  </cellStyleXfs>
  <cellXfs count="308">
    <xf numFmtId="0" fontId="0" fillId="0" borderId="0" xfId="0">
      <alignment vertical="center"/>
    </xf>
    <xf numFmtId="0" fontId="2" fillId="0" borderId="0" xfId="0" applyFont="1">
      <alignment vertical="center"/>
    </xf>
    <xf numFmtId="0" fontId="0" fillId="0" borderId="0" xfId="0" applyFont="1" applyAlignment="1"/>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4" fillId="0" borderId="0" xfId="0" applyFont="1">
      <alignment vertical="center"/>
    </xf>
    <xf numFmtId="0" fontId="3" fillId="0" borderId="0" xfId="0" applyFont="1" applyAlignment="1">
      <alignment horizontal="right"/>
    </xf>
    <xf numFmtId="0" fontId="5" fillId="0" borderId="0" xfId="0" applyFont="1">
      <alignment vertical="center"/>
    </xf>
    <xf numFmtId="0" fontId="4" fillId="0" borderId="0" xfId="0" applyFont="1" applyBorder="1">
      <alignment vertical="center"/>
    </xf>
    <xf numFmtId="0" fontId="4" fillId="2" borderId="24"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8" xfId="0" applyFont="1" applyBorder="1" applyAlignment="1">
      <alignment wrapText="1"/>
    </xf>
    <xf numFmtId="0" fontId="4" fillId="0" borderId="5" xfId="0" applyFont="1" applyBorder="1" applyAlignment="1">
      <alignment horizontal="left" vertical="center" indent="1"/>
    </xf>
    <xf numFmtId="0" fontId="4" fillId="0" borderId="7" xfId="0" applyFont="1" applyBorder="1" applyAlignment="1">
      <alignment horizontal="left" vertical="center" indent="1"/>
    </xf>
    <xf numFmtId="0" fontId="11" fillId="0" borderId="5" xfId="0" applyFont="1" applyBorder="1" applyAlignment="1">
      <alignment horizontal="left" vertical="center" indent="1"/>
    </xf>
    <xf numFmtId="0" fontId="11" fillId="0" borderId="5" xfId="0" applyFont="1" applyBorder="1" applyAlignment="1">
      <alignment horizontal="left" vertical="center" indent="2"/>
    </xf>
    <xf numFmtId="0" fontId="4" fillId="0" borderId="8" xfId="0" applyFont="1" applyBorder="1">
      <alignment vertical="center"/>
    </xf>
    <xf numFmtId="0" fontId="4" fillId="0" borderId="9" xfId="0" applyFont="1" applyBorder="1">
      <alignment vertical="center"/>
    </xf>
    <xf numFmtId="0" fontId="4" fillId="0" borderId="0" xfId="0" applyFont="1" applyBorder="1" applyAlignment="1">
      <alignment vertical="center" wrapTex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3" xfId="0" applyFont="1" applyFill="1" applyBorder="1" applyAlignment="1">
      <alignment horizontal="center" vertical="center"/>
    </xf>
    <xf numFmtId="0" fontId="4" fillId="0" borderId="10" xfId="0" applyFont="1" applyBorder="1" applyAlignment="1">
      <alignment horizontal="left" vertical="center" wrapText="1"/>
    </xf>
    <xf numFmtId="0" fontId="4" fillId="0" borderId="20" xfId="0" applyFont="1" applyBorder="1" applyAlignment="1">
      <alignment horizontal="left" vertical="center"/>
    </xf>
    <xf numFmtId="0" fontId="4" fillId="0" borderId="1" xfId="0" applyFont="1" applyBorder="1" applyAlignment="1">
      <alignment horizontal="left" vertical="center" wrapText="1"/>
    </xf>
    <xf numFmtId="0" fontId="4" fillId="0" borderId="22" xfId="0" applyFont="1" applyBorder="1" applyAlignment="1">
      <alignment horizontal="left" vertical="center"/>
    </xf>
    <xf numFmtId="0" fontId="4" fillId="0" borderId="1" xfId="0" applyFont="1" applyBorder="1" applyAlignment="1">
      <alignment horizontal="left" vertical="center"/>
    </xf>
    <xf numFmtId="0" fontId="4" fillId="0" borderId="30" xfId="0" applyFont="1" applyBorder="1" applyAlignment="1">
      <alignment horizontal="left" vertical="center" wrapText="1"/>
    </xf>
    <xf numFmtId="0" fontId="4" fillId="0" borderId="37" xfId="0" applyFont="1" applyBorder="1" applyAlignment="1">
      <alignment horizontal="left" vertical="center"/>
    </xf>
    <xf numFmtId="0" fontId="4" fillId="0" borderId="29" xfId="0" applyFont="1" applyBorder="1" applyAlignment="1">
      <alignment horizontal="left" vertical="center" wrapText="1"/>
    </xf>
    <xf numFmtId="0" fontId="4" fillId="0" borderId="29" xfId="0" applyFont="1" applyBorder="1" applyAlignment="1">
      <alignment horizontal="left" vertical="center"/>
    </xf>
    <xf numFmtId="0" fontId="4" fillId="0" borderId="38" xfId="0" applyFont="1" applyBorder="1" applyAlignment="1">
      <alignment horizontal="left" vertical="center"/>
    </xf>
    <xf numFmtId="0" fontId="4" fillId="0" borderId="43" xfId="0" applyFont="1" applyBorder="1" applyAlignment="1">
      <alignment horizontal="left" vertical="center" wrapText="1"/>
    </xf>
    <xf numFmtId="0" fontId="4" fillId="0" borderId="44" xfId="0" applyFont="1" applyBorder="1" applyAlignment="1">
      <alignment horizontal="left" vertical="center"/>
    </xf>
    <xf numFmtId="0" fontId="4" fillId="0" borderId="42" xfId="0" applyFont="1" applyBorder="1" applyAlignment="1">
      <alignment horizontal="left" vertical="center" wrapText="1"/>
    </xf>
    <xf numFmtId="0" fontId="4" fillId="0" borderId="42" xfId="0" applyFont="1" applyBorder="1" applyAlignment="1">
      <alignment horizontal="left" vertical="center"/>
    </xf>
    <xf numFmtId="0" fontId="4" fillId="0" borderId="45" xfId="0" applyFont="1" applyBorder="1" applyAlignment="1">
      <alignment horizontal="left" vertical="center"/>
    </xf>
    <xf numFmtId="0" fontId="4" fillId="0" borderId="48" xfId="0" applyFont="1" applyBorder="1" applyAlignment="1">
      <alignment horizontal="left" vertical="center" wrapText="1"/>
    </xf>
    <xf numFmtId="0" fontId="4" fillId="0" borderId="49" xfId="0" applyFont="1" applyBorder="1" applyAlignment="1">
      <alignment horizontal="left" vertical="center"/>
    </xf>
    <xf numFmtId="0" fontId="4" fillId="0" borderId="47" xfId="0" applyFont="1" applyBorder="1" applyAlignment="1">
      <alignment horizontal="left" vertical="center" wrapText="1"/>
    </xf>
    <xf numFmtId="0" fontId="4" fillId="0" borderId="47" xfId="0" applyFont="1" applyBorder="1" applyAlignment="1">
      <alignment horizontal="left" vertical="center"/>
    </xf>
    <xf numFmtId="0" fontId="4" fillId="0" borderId="50" xfId="0" applyFont="1" applyBorder="1" applyAlignment="1">
      <alignment horizontal="left"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5" xfId="0" applyFont="1" applyBorder="1" applyAlignment="1">
      <alignment horizontal="left" vertical="center" indent="2"/>
    </xf>
    <xf numFmtId="0" fontId="0" fillId="0" borderId="0" xfId="0" applyFont="1" applyAlignment="1">
      <alignment horizontal="right"/>
    </xf>
    <xf numFmtId="0" fontId="0" fillId="0" borderId="0" xfId="0"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0" xfId="0" applyAlignment="1">
      <alignment horizontal="left" vertical="center" indent="4"/>
    </xf>
    <xf numFmtId="0" fontId="4" fillId="0" borderId="8" xfId="0" applyFont="1" applyBorder="1" applyAlignment="1">
      <alignment horizontal="left" vertical="center" wrapText="1" indent="4"/>
    </xf>
    <xf numFmtId="0" fontId="11" fillId="0" borderId="7" xfId="0" applyFont="1" applyBorder="1" applyAlignment="1">
      <alignment horizontal="left" vertical="center" indent="9"/>
    </xf>
    <xf numFmtId="0" fontId="4" fillId="0" borderId="2"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22" xfId="0" applyFont="1" applyBorder="1" applyAlignment="1">
      <alignment horizontal="left" vertical="center" wrapText="1"/>
    </xf>
    <xf numFmtId="0" fontId="4" fillId="2" borderId="37"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8" xfId="0" applyFont="1" applyFill="1" applyBorder="1" applyAlignment="1">
      <alignment horizontal="center" vertical="center"/>
    </xf>
    <xf numFmtId="0" fontId="4" fillId="0" borderId="19" xfId="0" applyFont="1" applyBorder="1" applyAlignment="1">
      <alignment horizontal="left" vertical="center"/>
    </xf>
    <xf numFmtId="0" fontId="4" fillId="0" borderId="13" xfId="0" applyFont="1" applyBorder="1" applyAlignment="1">
      <alignment horizontal="left" vertical="center" wrapText="1"/>
    </xf>
    <xf numFmtId="0" fontId="4" fillId="0" borderId="13" xfId="0" applyFont="1" applyBorder="1" applyAlignment="1">
      <alignment horizontal="left" vertical="center"/>
    </xf>
    <xf numFmtId="0" fontId="4" fillId="0" borderId="34" xfId="0" applyFont="1" applyBorder="1" applyAlignment="1">
      <alignment horizontal="left" vertical="center"/>
    </xf>
    <xf numFmtId="0" fontId="4" fillId="0" borderId="59" xfId="0" applyFont="1" applyBorder="1" applyAlignment="1">
      <alignment horizontal="left" vertical="center"/>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4" fillId="0" borderId="55" xfId="0" applyFont="1" applyBorder="1" applyAlignment="1">
      <alignment horizontal="left" vertical="center"/>
    </xf>
    <xf numFmtId="179" fontId="4" fillId="0" borderId="0" xfId="0" applyNumberFormat="1" applyFont="1">
      <alignment vertical="center"/>
    </xf>
    <xf numFmtId="179" fontId="4" fillId="0" borderId="0" xfId="0" applyNumberFormat="1" applyFont="1" applyAlignment="1">
      <alignment horizontal="center" vertical="center"/>
    </xf>
    <xf numFmtId="178" fontId="4" fillId="0" borderId="0" xfId="0" applyNumberFormat="1" applyFont="1">
      <alignment vertical="center"/>
    </xf>
    <xf numFmtId="0" fontId="4" fillId="0" borderId="7" xfId="0" applyFont="1" applyBorder="1" applyAlignment="1">
      <alignment horizontal="left" vertical="center" indent="2"/>
    </xf>
    <xf numFmtId="0" fontId="4" fillId="0" borderId="0" xfId="0" applyFont="1" applyBorder="1" applyAlignment="1">
      <alignment horizontal="left" vertical="center" indent="2"/>
    </xf>
    <xf numFmtId="0" fontId="4" fillId="0" borderId="0" xfId="0" applyFont="1" applyBorder="1" applyAlignment="1">
      <alignment horizontal="left" vertical="center" wrapText="1" indent="4"/>
    </xf>
    <xf numFmtId="0" fontId="4" fillId="0" borderId="0" xfId="0" applyFont="1" applyAlignment="1">
      <alignment vertical="center"/>
    </xf>
    <xf numFmtId="0" fontId="12" fillId="0" borderId="0" xfId="0" applyFont="1">
      <alignment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178" fontId="4" fillId="0" borderId="32" xfId="0" applyNumberFormat="1" applyFont="1" applyFill="1" applyBorder="1" applyAlignment="1">
      <alignment horizontal="right" vertical="center"/>
    </xf>
    <xf numFmtId="0" fontId="4" fillId="0" borderId="31"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2"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6" xfId="0" applyFont="1" applyFill="1" applyBorder="1" applyAlignment="1">
      <alignment horizontal="left" vertical="center"/>
    </xf>
    <xf numFmtId="178" fontId="4" fillId="0" borderId="1" xfId="0" applyNumberFormat="1" applyFont="1" applyFill="1" applyBorder="1" applyAlignment="1">
      <alignment horizontal="right" vertical="center"/>
    </xf>
    <xf numFmtId="0" fontId="4" fillId="0" borderId="10" xfId="0" applyFont="1" applyFill="1" applyBorder="1" applyAlignment="1">
      <alignment horizontal="left" vertical="center" wrapText="1"/>
    </xf>
    <xf numFmtId="0" fontId="4" fillId="0" borderId="20"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22" xfId="0" applyFont="1" applyFill="1" applyBorder="1" applyAlignment="1">
      <alignment horizontal="left" vertical="center"/>
    </xf>
    <xf numFmtId="20" fontId="4" fillId="0" borderId="1" xfId="0" applyNumberFormat="1" applyFont="1" applyFill="1" applyBorder="1" applyAlignment="1">
      <alignment horizontal="righ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19"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34" xfId="0" applyFont="1" applyFill="1" applyBorder="1" applyAlignment="1">
      <alignment horizontal="left" vertical="center"/>
    </xf>
    <xf numFmtId="178" fontId="4" fillId="0" borderId="53" xfId="0" applyNumberFormat="1" applyFont="1" applyFill="1" applyBorder="1" applyAlignment="1">
      <alignment horizontal="right" vertical="center"/>
    </xf>
    <xf numFmtId="0" fontId="4" fillId="0" borderId="59"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53" xfId="0" applyFont="1" applyFill="1" applyBorder="1" applyAlignment="1">
      <alignment horizontal="left" vertical="center"/>
    </xf>
    <xf numFmtId="0" fontId="4" fillId="0" borderId="55" xfId="0" applyFont="1" applyFill="1" applyBorder="1" applyAlignment="1">
      <alignment horizontal="left" vertical="center"/>
    </xf>
    <xf numFmtId="0" fontId="4" fillId="0" borderId="55" xfId="0" applyFont="1" applyFill="1" applyBorder="1" applyAlignment="1">
      <alignment horizontal="left" vertical="center" wrapText="1"/>
    </xf>
    <xf numFmtId="0" fontId="4" fillId="0" borderId="22" xfId="0" applyFont="1" applyFill="1" applyBorder="1" applyAlignment="1">
      <alignment horizontal="left" vertical="center" wrapText="1"/>
    </xf>
    <xf numFmtId="178" fontId="4" fillId="0" borderId="42" xfId="0" applyNumberFormat="1" applyFont="1" applyFill="1" applyBorder="1" applyAlignment="1">
      <alignment horizontal="right" vertical="center"/>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42" xfId="0" applyFont="1" applyFill="1" applyBorder="1" applyAlignment="1">
      <alignment horizontal="left" vertical="center"/>
    </xf>
    <xf numFmtId="0" fontId="4" fillId="0" borderId="45" xfId="0" applyFont="1" applyFill="1" applyBorder="1" applyAlignment="1">
      <alignment horizontal="left" vertical="center"/>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xf>
    <xf numFmtId="0" fontId="4" fillId="0" borderId="47" xfId="0" applyFont="1" applyFill="1" applyBorder="1" applyAlignment="1">
      <alignment horizontal="left" vertical="center" wrapText="1"/>
    </xf>
    <xf numFmtId="0" fontId="4" fillId="0" borderId="47" xfId="0" applyFont="1" applyFill="1" applyBorder="1" applyAlignment="1">
      <alignment horizontal="left" vertical="center"/>
    </xf>
    <xf numFmtId="0" fontId="4" fillId="0" borderId="50" xfId="0" applyFont="1" applyFill="1" applyBorder="1" applyAlignment="1">
      <alignment horizontal="left" vertical="center"/>
    </xf>
    <xf numFmtId="0" fontId="0" fillId="0" borderId="3" xfId="0" applyBorder="1" applyAlignment="1">
      <alignment vertical="center"/>
    </xf>
    <xf numFmtId="0" fontId="4" fillId="0" borderId="3" xfId="0" applyFont="1" applyBorder="1">
      <alignment vertical="center"/>
    </xf>
    <xf numFmtId="0" fontId="4" fillId="0" borderId="4" xfId="0" applyFont="1" applyBorder="1">
      <alignment vertical="center"/>
    </xf>
    <xf numFmtId="0" fontId="13" fillId="0" borderId="2" xfId="0" applyFont="1" applyBorder="1" applyAlignment="1">
      <alignment vertical="center"/>
    </xf>
    <xf numFmtId="178" fontId="4" fillId="0" borderId="15" xfId="0" applyNumberFormat="1" applyFont="1" applyFill="1" applyBorder="1" applyAlignment="1">
      <alignment horizontal="right" vertical="center"/>
    </xf>
    <xf numFmtId="0" fontId="4" fillId="0" borderId="7" xfId="0" applyFont="1" applyFill="1" applyBorder="1" applyAlignment="1">
      <alignment horizontal="left" vertical="center" wrapText="1"/>
    </xf>
    <xf numFmtId="0" fontId="4" fillId="0" borderId="69"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21" xfId="0" applyFont="1" applyFill="1" applyBorder="1" applyAlignment="1">
      <alignment horizontal="left" vertical="center"/>
    </xf>
    <xf numFmtId="0" fontId="19" fillId="0" borderId="0" xfId="0" applyFont="1" applyAlignment="1">
      <alignment horizontal="right"/>
    </xf>
    <xf numFmtId="0" fontId="8" fillId="0" borderId="28" xfId="0" applyFont="1" applyBorder="1" applyAlignment="1">
      <alignment horizontal="center" wrapText="1"/>
    </xf>
    <xf numFmtId="0" fontId="0" fillId="0" borderId="0" xfId="0" applyAlignment="1">
      <alignment horizontal="right" vertical="center"/>
    </xf>
    <xf numFmtId="178" fontId="5" fillId="0" borderId="53" xfId="0" applyNumberFormat="1" applyFont="1" applyBorder="1">
      <alignment vertical="center"/>
    </xf>
    <xf numFmtId="178" fontId="5" fillId="0" borderId="1" xfId="0" applyNumberFormat="1" applyFont="1" applyBorder="1">
      <alignment vertical="center"/>
    </xf>
    <xf numFmtId="20" fontId="5" fillId="0" borderId="1" xfId="0" applyNumberFormat="1" applyFont="1" applyBorder="1">
      <alignment vertical="center"/>
    </xf>
    <xf numFmtId="178" fontId="5" fillId="0" borderId="60" xfId="0" applyNumberFormat="1" applyFont="1" applyBorder="1">
      <alignment vertical="center"/>
    </xf>
    <xf numFmtId="178" fontId="5" fillId="0" borderId="15" xfId="0" applyNumberFormat="1" applyFont="1" applyBorder="1">
      <alignment vertical="center"/>
    </xf>
    <xf numFmtId="179" fontId="4" fillId="0" borderId="0" xfId="0" applyNumberFormat="1" applyFont="1" applyAlignment="1">
      <alignment horizontal="left" vertical="center"/>
    </xf>
    <xf numFmtId="0" fontId="5" fillId="0" borderId="1" xfId="0" applyFont="1" applyBorder="1" applyAlignment="1">
      <alignment horizontal="center" vertical="center"/>
    </xf>
    <xf numFmtId="0" fontId="5" fillId="9" borderId="1" xfId="2" applyFont="1" applyFill="1" applyBorder="1" applyAlignment="1">
      <alignment horizontal="left" vertical="center" wrapText="1"/>
    </xf>
    <xf numFmtId="0" fontId="5" fillId="10" borderId="1" xfId="2" applyFont="1" applyFill="1" applyBorder="1" applyAlignment="1">
      <alignment horizontal="left" vertical="center" wrapText="1"/>
    </xf>
    <xf numFmtId="0" fontId="0" fillId="0" borderId="0" xfId="0" applyAlignment="1">
      <alignment horizontal="center" vertical="center"/>
    </xf>
    <xf numFmtId="178" fontId="5" fillId="0" borderId="54" xfId="0" applyNumberFormat="1" applyFont="1" applyBorder="1">
      <alignment vertical="center"/>
    </xf>
    <xf numFmtId="178" fontId="5" fillId="0" borderId="10" xfId="0" applyNumberFormat="1" applyFont="1" applyBorder="1">
      <alignment vertical="center"/>
    </xf>
    <xf numFmtId="0" fontId="5" fillId="0" borderId="1" xfId="0" applyFont="1" applyBorder="1" applyAlignment="1">
      <alignment horizontal="center" vertical="center" wrapText="1"/>
    </xf>
    <xf numFmtId="0" fontId="21" fillId="0" borderId="1" xfId="0" applyFont="1" applyBorder="1" applyAlignment="1">
      <alignment horizontal="center" vertical="center"/>
    </xf>
    <xf numFmtId="0" fontId="9" fillId="0" borderId="0" xfId="0" applyFont="1">
      <alignment vertical="center"/>
    </xf>
    <xf numFmtId="0" fontId="5" fillId="6" borderId="1" xfId="2" applyFont="1" applyFill="1" applyBorder="1" applyAlignment="1">
      <alignment horizontal="left" vertical="center" wrapText="1"/>
    </xf>
    <xf numFmtId="0" fontId="5" fillId="7" borderId="1" xfId="2" applyFont="1" applyFill="1" applyBorder="1" applyAlignment="1">
      <alignment horizontal="left" vertical="center" wrapText="1"/>
    </xf>
    <xf numFmtId="0" fontId="5" fillId="7" borderId="1" xfId="2" applyFont="1" applyFill="1" applyBorder="1" applyAlignment="1">
      <alignment vertical="center" wrapText="1"/>
    </xf>
    <xf numFmtId="0" fontId="5" fillId="8" borderId="1" xfId="2" applyFont="1" applyFill="1" applyBorder="1" applyAlignment="1">
      <alignment vertical="center" wrapText="1"/>
    </xf>
    <xf numFmtId="0" fontId="5" fillId="9" borderId="1" xfId="2" applyFont="1" applyFill="1" applyBorder="1" applyAlignment="1">
      <alignment vertical="center" wrapText="1"/>
    </xf>
    <xf numFmtId="0" fontId="5" fillId="10" borderId="1" xfId="2" applyFont="1" applyFill="1" applyBorder="1" applyAlignment="1">
      <alignment vertical="center" wrapText="1"/>
    </xf>
    <xf numFmtId="176" fontId="5" fillId="0" borderId="73" xfId="0" applyNumberFormat="1" applyFont="1" applyBorder="1">
      <alignment vertical="center"/>
    </xf>
    <xf numFmtId="177" fontId="5" fillId="0" borderId="1" xfId="0" applyNumberFormat="1" applyFont="1" applyBorder="1" applyAlignment="1">
      <alignment horizontal="center" vertical="center"/>
    </xf>
    <xf numFmtId="180" fontId="5" fillId="0" borderId="1" xfId="0" applyNumberFormat="1" applyFont="1" applyBorder="1" applyAlignment="1">
      <alignment horizontal="center" vertical="center"/>
    </xf>
    <xf numFmtId="176" fontId="5" fillId="0" borderId="74" xfId="0" applyNumberFormat="1" applyFont="1" applyBorder="1">
      <alignment vertical="center"/>
    </xf>
    <xf numFmtId="177" fontId="5" fillId="0" borderId="60" xfId="0" applyNumberFormat="1" applyFont="1" applyBorder="1" applyAlignment="1">
      <alignment horizontal="center" vertical="center"/>
    </xf>
    <xf numFmtId="180" fontId="5" fillId="0" borderId="60" xfId="0" applyNumberFormat="1" applyFont="1" applyBorder="1" applyAlignment="1">
      <alignment horizontal="center" vertical="center"/>
    </xf>
    <xf numFmtId="176" fontId="5" fillId="0" borderId="75" xfId="0" applyNumberFormat="1" applyFont="1" applyBorder="1">
      <alignment vertical="center"/>
    </xf>
    <xf numFmtId="177" fontId="5" fillId="0" borderId="15" xfId="0" applyNumberFormat="1" applyFont="1" applyBorder="1" applyAlignment="1">
      <alignment horizontal="center" vertical="center"/>
    </xf>
    <xf numFmtId="180" fontId="5" fillId="0" borderId="15" xfId="0" applyNumberFormat="1" applyFont="1" applyBorder="1" applyAlignment="1">
      <alignment horizontal="center" vertical="center"/>
    </xf>
    <xf numFmtId="176" fontId="5" fillId="0" borderId="72" xfId="0" applyNumberFormat="1" applyFont="1" applyBorder="1">
      <alignment vertical="center"/>
    </xf>
    <xf numFmtId="177" fontId="5" fillId="0" borderId="53" xfId="0" applyNumberFormat="1" applyFont="1" applyBorder="1" applyAlignment="1">
      <alignment horizontal="center" vertical="center"/>
    </xf>
    <xf numFmtId="180" fontId="5" fillId="0" borderId="53" xfId="0" applyNumberFormat="1" applyFont="1" applyBorder="1" applyAlignment="1">
      <alignment horizontal="center" vertical="center"/>
    </xf>
    <xf numFmtId="0" fontId="5" fillId="0" borderId="68" xfId="0" applyFont="1" applyBorder="1" applyAlignment="1">
      <alignment horizontal="center" vertical="center"/>
    </xf>
    <xf numFmtId="0" fontId="21" fillId="0" borderId="66" xfId="0" applyFont="1" applyBorder="1" applyAlignment="1">
      <alignment horizontal="center" vertical="center"/>
    </xf>
    <xf numFmtId="176" fontId="5" fillId="0" borderId="72" xfId="0" applyNumberFormat="1" applyFont="1" applyFill="1" applyBorder="1">
      <alignment vertical="center"/>
    </xf>
    <xf numFmtId="176" fontId="5" fillId="0" borderId="73" xfId="0" applyNumberFormat="1" applyFont="1" applyFill="1" applyBorder="1">
      <alignment vertical="center"/>
    </xf>
    <xf numFmtId="176" fontId="5" fillId="0" borderId="74" xfId="0" applyNumberFormat="1" applyFont="1" applyFill="1" applyBorder="1">
      <alignment vertical="center"/>
    </xf>
    <xf numFmtId="0" fontId="5" fillId="0" borderId="1" xfId="0" applyFont="1" applyBorder="1" applyAlignment="1">
      <alignment horizontal="center" vertical="center"/>
    </xf>
    <xf numFmtId="0" fontId="5" fillId="0" borderId="77"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Fill="1" applyBorder="1" applyAlignment="1">
      <alignment horizontal="left" wrapText="1"/>
    </xf>
    <xf numFmtId="0" fontId="22" fillId="11" borderId="53" xfId="0" applyFont="1" applyFill="1" applyBorder="1" applyAlignment="1">
      <alignment horizontal="center" vertical="center"/>
    </xf>
    <xf numFmtId="0" fontId="22" fillId="11" borderId="68" xfId="0" applyFont="1" applyFill="1" applyBorder="1" applyAlignment="1">
      <alignment horizontal="center" vertical="center"/>
    </xf>
    <xf numFmtId="0" fontId="4" fillId="0" borderId="0" xfId="0" applyFont="1" applyAlignment="1">
      <alignment horizontal="center" vertical="center"/>
    </xf>
    <xf numFmtId="0" fontId="4" fillId="2" borderId="63"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5" xfId="0" applyFont="1" applyFill="1" applyBorder="1" applyAlignment="1">
      <alignment horizontal="center" vertical="center"/>
    </xf>
    <xf numFmtId="0" fontId="23" fillId="0" borderId="0" xfId="0" applyFont="1">
      <alignment vertical="center"/>
    </xf>
    <xf numFmtId="0" fontId="0" fillId="0" borderId="0" xfId="0" applyFont="1">
      <alignment vertical="center"/>
    </xf>
    <xf numFmtId="0" fontId="24" fillId="11" borderId="76" xfId="0" applyFont="1" applyFill="1" applyBorder="1" applyAlignment="1">
      <alignment horizontal="center" vertical="center"/>
    </xf>
    <xf numFmtId="0" fontId="24" fillId="11" borderId="63" xfId="0" applyFont="1" applyFill="1" applyBorder="1" applyAlignment="1">
      <alignment horizontal="center" vertical="center"/>
    </xf>
    <xf numFmtId="0" fontId="24" fillId="11" borderId="64" xfId="0" applyFont="1" applyFill="1" applyBorder="1" applyAlignment="1">
      <alignment horizontal="center" vertical="center"/>
    </xf>
    <xf numFmtId="0" fontId="25" fillId="0" borderId="15" xfId="0" applyFont="1" applyBorder="1" applyAlignment="1">
      <alignment horizontal="center" vertical="center"/>
    </xf>
    <xf numFmtId="0" fontId="25" fillId="0" borderId="1" xfId="0" applyFont="1" applyBorder="1" applyAlignment="1">
      <alignment horizontal="center" vertical="center"/>
    </xf>
    <xf numFmtId="0" fontId="25" fillId="0" borderId="60" xfId="0" applyFont="1" applyBorder="1" applyAlignment="1">
      <alignment horizontal="center" vertical="center"/>
    </xf>
    <xf numFmtId="0" fontId="25" fillId="0" borderId="53" xfId="0" applyFont="1" applyBorder="1" applyAlignment="1">
      <alignment horizontal="center" vertical="center"/>
    </xf>
    <xf numFmtId="0" fontId="25" fillId="8" borderId="1" xfId="2" applyFont="1" applyFill="1" applyBorder="1" applyAlignment="1">
      <alignment horizontal="center" vertical="center" wrapText="1"/>
    </xf>
    <xf numFmtId="0" fontId="0" fillId="0" borderId="0" xfId="0" applyFill="1">
      <alignment vertical="center"/>
    </xf>
    <xf numFmtId="0" fontId="4" fillId="12" borderId="15" xfId="0" applyFont="1" applyFill="1" applyBorder="1" applyAlignment="1">
      <alignment horizontal="center" vertical="center"/>
    </xf>
    <xf numFmtId="0" fontId="4" fillId="15" borderId="1" xfId="0" applyFont="1" applyFill="1" applyBorder="1" applyAlignment="1">
      <alignment horizontal="center" vertical="center"/>
    </xf>
    <xf numFmtId="0" fontId="4" fillId="13" borderId="1" xfId="0" applyFont="1" applyFill="1" applyBorder="1" applyAlignment="1">
      <alignment horizontal="center" vertical="center"/>
    </xf>
    <xf numFmtId="0" fontId="4" fillId="14" borderId="1" xfId="0" applyFont="1" applyFill="1" applyBorder="1" applyAlignment="1">
      <alignment horizontal="center" vertical="center"/>
    </xf>
    <xf numFmtId="0" fontId="4" fillId="15" borderId="60" xfId="0" applyFont="1" applyFill="1" applyBorder="1" applyAlignment="1">
      <alignment horizontal="center" vertical="center"/>
    </xf>
    <xf numFmtId="0" fontId="4" fillId="15" borderId="53" xfId="0" applyFont="1" applyFill="1" applyBorder="1" applyAlignment="1">
      <alignment horizontal="center" vertical="center"/>
    </xf>
    <xf numFmtId="0" fontId="4" fillId="14" borderId="60" xfId="0" applyFont="1" applyFill="1" applyBorder="1" applyAlignment="1">
      <alignment horizontal="center" vertical="center"/>
    </xf>
    <xf numFmtId="0" fontId="4" fillId="13" borderId="53" xfId="0" applyFont="1" applyFill="1" applyBorder="1" applyAlignment="1">
      <alignment horizontal="center" vertical="center"/>
    </xf>
    <xf numFmtId="0" fontId="4" fillId="15" borderId="15" xfId="0" applyFont="1" applyFill="1" applyBorder="1" applyAlignment="1">
      <alignment horizontal="center" vertical="center"/>
    </xf>
    <xf numFmtId="178" fontId="5" fillId="0" borderId="0" xfId="0" applyNumberFormat="1" applyFont="1" applyBorder="1">
      <alignment vertical="center"/>
    </xf>
    <xf numFmtId="0" fontId="4" fillId="12" borderId="1" xfId="0" applyFont="1" applyFill="1" applyBorder="1" applyAlignment="1">
      <alignment horizontal="center" vertical="center"/>
    </xf>
    <xf numFmtId="0" fontId="4" fillId="13" borderId="60" xfId="0" applyFont="1" applyFill="1" applyBorder="1" applyAlignment="1">
      <alignment horizontal="center" vertical="center"/>
    </xf>
    <xf numFmtId="0" fontId="4" fillId="12" borderId="53" xfId="0" applyFont="1" applyFill="1" applyBorder="1" applyAlignment="1">
      <alignment horizontal="center" vertical="center"/>
    </xf>
    <xf numFmtId="0" fontId="5" fillId="0" borderId="0" xfId="0" applyFont="1" applyFill="1" applyBorder="1" applyAlignment="1">
      <alignment vertical="top" wrapText="1"/>
    </xf>
    <xf numFmtId="0" fontId="17" fillId="0" borderId="0" xfId="0" applyFont="1" applyFill="1" applyBorder="1" applyAlignment="1">
      <alignment vertical="center"/>
    </xf>
    <xf numFmtId="0" fontId="5" fillId="0" borderId="0" xfId="0" applyFont="1" applyFill="1" applyBorder="1" applyAlignment="1">
      <alignment vertical="center"/>
    </xf>
    <xf numFmtId="0" fontId="26" fillId="0" borderId="0" xfId="2" applyFont="1" applyFill="1" applyBorder="1" applyAlignment="1">
      <alignment horizontal="center" vertical="center"/>
    </xf>
    <xf numFmtId="178" fontId="5" fillId="0" borderId="0" xfId="0" applyNumberFormat="1" applyFont="1" applyBorder="1" applyAlignment="1">
      <alignment vertical="center"/>
    </xf>
    <xf numFmtId="0" fontId="5" fillId="0" borderId="0" xfId="0" applyFont="1" applyFill="1" applyBorder="1" applyAlignment="1">
      <alignment horizontal="center" vertical="center"/>
    </xf>
    <xf numFmtId="0" fontId="8" fillId="0" borderId="27" xfId="0" applyFont="1" applyBorder="1" applyAlignment="1">
      <alignment horizontal="center" wrapText="1"/>
    </xf>
    <xf numFmtId="0" fontId="8" fillId="0" borderId="28" xfId="0" applyFont="1" applyBorder="1" applyAlignment="1">
      <alignment horizontal="center" vertical="center" wrapText="1"/>
    </xf>
    <xf numFmtId="0" fontId="13" fillId="0" borderId="0" xfId="0" applyFont="1" applyAlignment="1">
      <alignment horizontal="center" vertical="center"/>
    </xf>
    <xf numFmtId="0" fontId="9" fillId="0" borderId="18"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80"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2"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2" xfId="0" applyFont="1" applyFill="1" applyBorder="1" applyAlignment="1">
      <alignment horizontal="center" vertical="center"/>
    </xf>
    <xf numFmtId="0" fontId="5" fillId="0" borderId="0" xfId="0" applyFont="1" applyFill="1" applyBorder="1" applyAlignment="1">
      <alignment horizontal="left"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 xfId="0" applyFont="1" applyFill="1" applyBorder="1" applyAlignment="1">
      <alignment horizontal="center" vertical="center"/>
    </xf>
    <xf numFmtId="0" fontId="4" fillId="2" borderId="2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0" xfId="0" applyFont="1" applyBorder="1" applyAlignment="1">
      <alignment horizontal="left" vertical="center" wrapText="1"/>
    </xf>
    <xf numFmtId="0" fontId="9" fillId="3" borderId="13" xfId="0" applyFont="1" applyFill="1" applyBorder="1" applyAlignment="1">
      <alignment horizontal="center" vertical="center"/>
    </xf>
    <xf numFmtId="0" fontId="9" fillId="3" borderId="2"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6" fillId="0" borderId="10" xfId="1" applyFill="1" applyBorder="1" applyAlignment="1">
      <alignment horizontal="center" vertical="center"/>
    </xf>
    <xf numFmtId="0" fontId="10" fillId="0" borderId="11" xfId="1" applyFont="1" applyFill="1" applyBorder="1" applyAlignment="1">
      <alignment horizontal="center" vertical="center"/>
    </xf>
    <xf numFmtId="0" fontId="10" fillId="0" borderId="12" xfId="1" applyFont="1" applyFill="1" applyBorder="1" applyAlignment="1">
      <alignment horizontal="center" vertical="center"/>
    </xf>
    <xf numFmtId="0" fontId="8" fillId="2" borderId="17" xfId="0" applyFont="1" applyFill="1" applyBorder="1" applyAlignment="1">
      <alignment horizontal="center"/>
    </xf>
    <xf numFmtId="0" fontId="8" fillId="0" borderId="0" xfId="0" applyFont="1" applyBorder="1" applyAlignment="1">
      <alignment horizontal="center" wrapText="1"/>
    </xf>
    <xf numFmtId="0" fontId="8" fillId="2" borderId="18"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78" xfId="0" applyFont="1" applyFill="1" applyBorder="1" applyAlignment="1">
      <alignment horizontal="center" vertical="center"/>
    </xf>
    <xf numFmtId="0" fontId="4" fillId="2" borderId="23"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176" fontId="11" fillId="0" borderId="14" xfId="0" applyNumberFormat="1" applyFont="1" applyFill="1" applyBorder="1" applyAlignment="1">
      <alignment horizontal="center" vertical="center" textRotation="180"/>
    </xf>
    <xf numFmtId="176" fontId="11" fillId="0" borderId="40" xfId="0" applyNumberFormat="1" applyFont="1" applyFill="1" applyBorder="1" applyAlignment="1">
      <alignment horizontal="center" vertical="center" textRotation="180"/>
    </xf>
    <xf numFmtId="176" fontId="4" fillId="0" borderId="51" xfId="0" applyNumberFormat="1" applyFont="1" applyFill="1" applyBorder="1" applyAlignment="1">
      <alignment horizontal="center" vertical="center" textRotation="180"/>
    </xf>
    <xf numFmtId="176" fontId="4" fillId="0" borderId="14" xfId="0" applyNumberFormat="1" applyFont="1" applyFill="1" applyBorder="1" applyAlignment="1">
      <alignment horizontal="center" vertical="center" textRotation="180"/>
    </xf>
    <xf numFmtId="176" fontId="11" fillId="0" borderId="41" xfId="0" applyNumberFormat="1" applyFont="1" applyFill="1" applyBorder="1" applyAlignment="1">
      <alignment horizontal="center" vertical="center" textRotation="180"/>
    </xf>
    <xf numFmtId="176" fontId="4" fillId="0" borderId="46" xfId="0" applyNumberFormat="1" applyFont="1" applyFill="1" applyBorder="1" applyAlignment="1">
      <alignment horizontal="center" vertical="center" textRotation="180"/>
    </xf>
    <xf numFmtId="0" fontId="4" fillId="2" borderId="56"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8" xfId="0" applyFont="1" applyFill="1" applyBorder="1" applyAlignment="1">
      <alignment horizontal="center" vertical="center"/>
    </xf>
    <xf numFmtId="176" fontId="4" fillId="0" borderId="39" xfId="0" applyNumberFormat="1" applyFont="1" applyFill="1" applyBorder="1" applyAlignment="1">
      <alignment horizontal="center" vertical="center" textRotation="180"/>
    </xf>
    <xf numFmtId="0" fontId="4" fillId="2" borderId="34" xfId="0" applyFont="1" applyFill="1" applyBorder="1" applyAlignment="1">
      <alignment horizontal="center" vertical="center"/>
    </xf>
    <xf numFmtId="0" fontId="4" fillId="2" borderId="62" xfId="0" applyFont="1" applyFill="1" applyBorder="1" applyAlignment="1">
      <alignment horizontal="center" vertical="center"/>
    </xf>
    <xf numFmtId="0" fontId="26" fillId="0" borderId="10" xfId="2" applyFont="1" applyFill="1" applyBorder="1" applyAlignment="1">
      <alignment horizontal="center" vertical="center"/>
    </xf>
    <xf numFmtId="0" fontId="26" fillId="0" borderId="11" xfId="2" applyFont="1" applyFill="1" applyBorder="1" applyAlignment="1">
      <alignment horizontal="center" vertical="center"/>
    </xf>
    <xf numFmtId="0" fontId="26" fillId="0" borderId="12" xfId="2" applyFont="1" applyFill="1" applyBorder="1" applyAlignment="1">
      <alignment horizontal="center" vertical="center"/>
    </xf>
    <xf numFmtId="0" fontId="5" fillId="0" borderId="10" xfId="0" applyFont="1" applyBorder="1">
      <alignment vertical="center"/>
    </xf>
    <xf numFmtId="0" fontId="5" fillId="0" borderId="12" xfId="0" applyFont="1" applyBorder="1">
      <alignment vertical="center"/>
    </xf>
    <xf numFmtId="178" fontId="5" fillId="0" borderId="10" xfId="0" applyNumberFormat="1" applyFont="1" applyBorder="1">
      <alignment vertical="center"/>
    </xf>
    <xf numFmtId="178" fontId="5" fillId="0" borderId="12" xfId="0" applyNumberFormat="1" applyFont="1" applyBorder="1">
      <alignment vertical="center"/>
    </xf>
    <xf numFmtId="178" fontId="5" fillId="0" borderId="10" xfId="0" applyNumberFormat="1" applyFont="1" applyBorder="1" applyAlignment="1">
      <alignment vertical="center"/>
    </xf>
    <xf numFmtId="178" fontId="5" fillId="0" borderId="12" xfId="0" applyNumberFormat="1" applyFont="1" applyBorder="1" applyAlignment="1">
      <alignment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2" xfId="0" applyFont="1" applyBorder="1" applyAlignment="1">
      <alignment vertical="center"/>
    </xf>
    <xf numFmtId="0" fontId="4" fillId="0" borderId="10" xfId="2" applyFont="1" applyFill="1" applyBorder="1" applyAlignment="1">
      <alignment horizontal="center" vertical="center"/>
    </xf>
    <xf numFmtId="0" fontId="4" fillId="0" borderId="11" xfId="2" applyFont="1" applyFill="1" applyBorder="1" applyAlignment="1">
      <alignment horizontal="center" vertical="center"/>
    </xf>
    <xf numFmtId="0" fontId="4" fillId="0" borderId="12" xfId="2" applyFont="1" applyFill="1" applyBorder="1" applyAlignment="1">
      <alignment horizontal="center" vertical="center"/>
    </xf>
    <xf numFmtId="0" fontId="5" fillId="15" borderId="10" xfId="0" applyFont="1" applyFill="1" applyBorder="1" applyAlignment="1">
      <alignment horizontal="center" vertical="center"/>
    </xf>
    <xf numFmtId="0" fontId="5" fillId="15" borderId="12" xfId="0" applyFont="1" applyFill="1" applyBorder="1" applyAlignment="1">
      <alignment horizontal="center" vertical="center"/>
    </xf>
    <xf numFmtId="0" fontId="5" fillId="12" borderId="10" xfId="0" applyFont="1" applyFill="1" applyBorder="1" applyAlignment="1">
      <alignment horizontal="center" vertical="center" wrapText="1"/>
    </xf>
    <xf numFmtId="0" fontId="5" fillId="12" borderId="12" xfId="0" applyFont="1" applyFill="1" applyBorder="1" applyAlignment="1">
      <alignment horizontal="center" vertical="center"/>
    </xf>
    <xf numFmtId="0" fontId="5" fillId="13" borderId="10" xfId="0" applyFont="1" applyFill="1" applyBorder="1" applyAlignment="1">
      <alignment horizontal="center" vertical="center"/>
    </xf>
    <xf numFmtId="0" fontId="5" fillId="13" borderId="12" xfId="0" applyFont="1" applyFill="1" applyBorder="1" applyAlignment="1">
      <alignment horizontal="center" vertical="center"/>
    </xf>
    <xf numFmtId="0" fontId="5" fillId="14" borderId="10" xfId="0" applyFont="1" applyFill="1" applyBorder="1" applyAlignment="1">
      <alignment horizontal="center" vertical="center"/>
    </xf>
    <xf numFmtId="0" fontId="5" fillId="14" borderId="12" xfId="0" applyFont="1" applyFill="1" applyBorder="1" applyAlignment="1">
      <alignment horizontal="center" vertical="center"/>
    </xf>
    <xf numFmtId="0" fontId="22" fillId="11" borderId="54" xfId="0" applyFont="1" applyFill="1" applyBorder="1" applyAlignment="1">
      <alignment horizontal="center" vertical="center"/>
    </xf>
    <xf numFmtId="0" fontId="22" fillId="11" borderId="61" xfId="0" applyFont="1" applyFill="1" applyBorder="1" applyAlignment="1">
      <alignment horizontal="center" vertical="center"/>
    </xf>
    <xf numFmtId="0" fontId="22" fillId="11" borderId="52" xfId="0" applyFont="1" applyFill="1" applyBorder="1" applyAlignment="1">
      <alignment horizontal="center" vertical="center"/>
    </xf>
  </cellXfs>
  <cellStyles count="3">
    <cellStyle name="ハイパーリンク" xfId="1" builtinId="8"/>
    <cellStyle name="標準" xfId="0" builtinId="0"/>
    <cellStyle name="標準 2" xfId="2" xr:uid="{588C1005-8964-498D-862B-AE3744D94649}"/>
  </cellStyles>
  <dxfs count="27">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s>
  <tableStyles count="0" defaultTableStyle="TableStyleMedium2" defaultPivotStyle="PivotStyleLight16"/>
  <colors>
    <mruColors>
      <color rgb="FFFFFF99"/>
      <color rgb="FFCC99FF"/>
      <color rgb="FF9966FF"/>
      <color rgb="FFFFFF66"/>
      <color rgb="FF0000CC"/>
      <color rgb="FFFFCCFF"/>
      <color rgb="FF969696"/>
      <color rgb="FFFF7C80"/>
      <color rgb="FF0066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70717</xdr:colOff>
      <xdr:row>35</xdr:row>
      <xdr:rowOff>235325</xdr:rowOff>
    </xdr:from>
    <xdr:to>
      <xdr:col>3</xdr:col>
      <xdr:colOff>1869</xdr:colOff>
      <xdr:row>35</xdr:row>
      <xdr:rowOff>739497</xdr:rowOff>
    </xdr:to>
    <xdr:pic>
      <xdr:nvPicPr>
        <xdr:cNvPr id="2" name="図 1">
          <a:extLst>
            <a:ext uri="{FF2B5EF4-FFF2-40B4-BE49-F238E27FC236}">
              <a16:creationId xmlns:a16="http://schemas.microsoft.com/office/drawing/2014/main" id="{1DE64B81-B2D5-4711-BCD8-58C4277927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17" y="8303560"/>
          <a:ext cx="1253446" cy="504172"/>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157792</xdr:colOff>
      <xdr:row>234</xdr:row>
      <xdr:rowOff>14377</xdr:rowOff>
    </xdr:from>
    <xdr:to>
      <xdr:col>4</xdr:col>
      <xdr:colOff>230038</xdr:colOff>
      <xdr:row>235</xdr:row>
      <xdr:rowOff>247471</xdr:rowOff>
    </xdr:to>
    <xdr:pic>
      <xdr:nvPicPr>
        <xdr:cNvPr id="2" name="図 1">
          <a:extLst>
            <a:ext uri="{FF2B5EF4-FFF2-40B4-BE49-F238E27FC236}">
              <a16:creationId xmlns:a16="http://schemas.microsoft.com/office/drawing/2014/main" id="{AA472EE7-A266-4DD9-B7B4-17E86A33008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1112" y="57768225"/>
          <a:ext cx="1193681" cy="506264"/>
        </a:xfrm>
        <a:prstGeom prst="rect">
          <a:avLst/>
        </a:prstGeom>
        <a:solidFill>
          <a:schemeClr val="bg1"/>
        </a:solidFill>
      </xdr:spPr>
    </xdr:pic>
    <xdr:clientData/>
  </xdr:twoCellAnchor>
  <xdr:twoCellAnchor editAs="oneCell">
    <xdr:from>
      <xdr:col>6</xdr:col>
      <xdr:colOff>3705065</xdr:colOff>
      <xdr:row>0</xdr:row>
      <xdr:rowOff>26845</xdr:rowOff>
    </xdr:from>
    <xdr:to>
      <xdr:col>7</xdr:col>
      <xdr:colOff>847565</xdr:colOff>
      <xdr:row>0</xdr:row>
      <xdr:rowOff>365107</xdr:rowOff>
    </xdr:to>
    <xdr:pic>
      <xdr:nvPicPr>
        <xdr:cNvPr id="3" name="図 2">
          <a:extLst>
            <a:ext uri="{FF2B5EF4-FFF2-40B4-BE49-F238E27FC236}">
              <a16:creationId xmlns:a16="http://schemas.microsoft.com/office/drawing/2014/main" id="{D8CFA106-AA3D-4D7D-9B8A-4EF6ABEDFA95}"/>
            </a:ext>
          </a:extLst>
        </xdr:cNvPr>
        <xdr:cNvPicPr>
          <a:picLocks noChangeAspect="1"/>
        </xdr:cNvPicPr>
      </xdr:nvPicPr>
      <xdr:blipFill>
        <a:blip xmlns:r="http://schemas.openxmlformats.org/officeDocument/2006/relationships" r:embed="rId2"/>
        <a:stretch>
          <a:fillRect/>
        </a:stretch>
      </xdr:blipFill>
      <xdr:spPr>
        <a:xfrm>
          <a:off x="7878307" y="26845"/>
          <a:ext cx="879851" cy="3382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eigaku@be-staffing.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42125-4662-4FC7-A334-772609ADEA1E}">
  <sheetPr>
    <tabColor rgb="FF0000CC"/>
  </sheetPr>
  <dimension ref="A1:P45"/>
  <sheetViews>
    <sheetView tabSelected="1" topLeftCell="A7" zoomScaleNormal="100" workbookViewId="0">
      <selection activeCell="S22" sqref="S22"/>
    </sheetView>
  </sheetViews>
  <sheetFormatPr defaultColWidth="5.6640625" defaultRowHeight="25.15" customHeight="1" x14ac:dyDescent="0.25"/>
  <cols>
    <col min="1" max="1" width="1.6640625" customWidth="1"/>
    <col min="2" max="2" width="5.21875" customWidth="1"/>
    <col min="3" max="3" width="8.44140625" customWidth="1"/>
    <col min="4" max="9" width="5.21875" customWidth="1"/>
    <col min="10" max="10" width="4.21875" customWidth="1"/>
    <col min="11" max="14" width="5.21875" customWidth="1"/>
    <col min="15" max="15" width="4.5546875" customWidth="1"/>
    <col min="16" max="16" width="1.6640625" customWidth="1"/>
  </cols>
  <sheetData>
    <row r="1" spans="1:16" ht="40.700000000000003" customHeight="1" x14ac:dyDescent="0.45">
      <c r="A1" s="2" t="s">
        <v>0</v>
      </c>
      <c r="J1" s="128" t="s">
        <v>1</v>
      </c>
    </row>
    <row r="2" spans="1:16" ht="30.2" customHeight="1" x14ac:dyDescent="0.25"/>
    <row r="3" spans="1:16" ht="10.15" customHeight="1" x14ac:dyDescent="0.25">
      <c r="B3" s="240" t="s">
        <v>19</v>
      </c>
      <c r="C3" s="241"/>
      <c r="D3" s="241"/>
      <c r="E3" s="241"/>
      <c r="F3" s="241"/>
      <c r="G3" s="241"/>
      <c r="H3" s="241"/>
      <c r="I3" s="241"/>
      <c r="J3" s="241"/>
      <c r="K3" s="241"/>
      <c r="L3" s="241"/>
      <c r="M3" s="241"/>
      <c r="N3" s="241"/>
      <c r="O3" s="242"/>
    </row>
    <row r="4" spans="1:16" ht="10.15" customHeight="1" x14ac:dyDescent="0.25">
      <c r="B4" s="243"/>
      <c r="C4" s="244"/>
      <c r="D4" s="244"/>
      <c r="E4" s="244"/>
      <c r="F4" s="244"/>
      <c r="G4" s="244"/>
      <c r="H4" s="244"/>
      <c r="I4" s="244"/>
      <c r="J4" s="244"/>
      <c r="K4" s="244"/>
      <c r="L4" s="244"/>
      <c r="M4" s="244"/>
      <c r="N4" s="244"/>
      <c r="O4" s="245"/>
    </row>
    <row r="5" spans="1:16" ht="4.9000000000000004" customHeight="1" x14ac:dyDescent="0.25">
      <c r="B5" s="4"/>
      <c r="C5" s="3"/>
      <c r="D5" s="3"/>
      <c r="E5" s="3"/>
      <c r="F5" s="3"/>
      <c r="G5" s="3"/>
      <c r="H5" s="3"/>
      <c r="I5" s="3"/>
      <c r="J5" s="3"/>
      <c r="K5" s="3"/>
      <c r="L5" s="3"/>
      <c r="M5" s="3"/>
      <c r="N5" s="3"/>
      <c r="O5" s="5"/>
    </row>
    <row r="6" spans="1:16" ht="20.100000000000001" customHeight="1" x14ac:dyDescent="0.25">
      <c r="B6" s="15" t="s">
        <v>33</v>
      </c>
      <c r="C6" s="3"/>
      <c r="D6" s="3"/>
      <c r="E6" s="3"/>
      <c r="F6" s="3"/>
      <c r="G6" s="3"/>
      <c r="H6" s="3"/>
      <c r="I6" s="3"/>
      <c r="J6" s="3"/>
      <c r="K6" s="3"/>
      <c r="L6" s="3"/>
      <c r="M6" s="3"/>
      <c r="N6" s="3"/>
      <c r="O6" s="5"/>
      <c r="P6" s="3"/>
    </row>
    <row r="7" spans="1:16" ht="20.100000000000001" customHeight="1" x14ac:dyDescent="0.25">
      <c r="B7" s="15" t="s">
        <v>55</v>
      </c>
      <c r="C7" s="3"/>
      <c r="D7" s="3"/>
      <c r="E7" s="3"/>
      <c r="F7" s="3"/>
      <c r="G7" s="3"/>
      <c r="H7" s="3"/>
      <c r="I7" s="3"/>
      <c r="J7" s="3"/>
      <c r="K7" s="3"/>
      <c r="L7" s="3"/>
      <c r="M7" s="3"/>
      <c r="N7" s="3"/>
      <c r="O7" s="5"/>
      <c r="P7" s="3"/>
    </row>
    <row r="8" spans="1:16" ht="20.100000000000001" customHeight="1" x14ac:dyDescent="0.25">
      <c r="B8" s="15" t="s">
        <v>56</v>
      </c>
      <c r="C8" s="3"/>
      <c r="D8" s="3"/>
      <c r="E8" s="3"/>
      <c r="F8" s="3"/>
      <c r="G8" s="3"/>
      <c r="H8" s="3"/>
      <c r="I8" s="3"/>
      <c r="J8" s="3"/>
      <c r="K8" s="3"/>
      <c r="L8" s="3"/>
      <c r="M8" s="3"/>
      <c r="N8" s="3"/>
      <c r="O8" s="5"/>
      <c r="P8" s="3"/>
    </row>
    <row r="9" spans="1:16" ht="20.100000000000001" customHeight="1" x14ac:dyDescent="0.25">
      <c r="B9" s="15" t="s">
        <v>57</v>
      </c>
      <c r="C9" s="3"/>
      <c r="D9" s="3"/>
      <c r="E9" s="3"/>
      <c r="F9" s="3"/>
      <c r="G9" s="3"/>
      <c r="H9" s="3"/>
      <c r="I9" s="3"/>
      <c r="J9" s="3"/>
      <c r="K9" s="3"/>
      <c r="L9" s="3"/>
      <c r="M9" s="3"/>
      <c r="N9" s="3"/>
      <c r="O9" s="5"/>
      <c r="P9" s="3"/>
    </row>
    <row r="10" spans="1:16" ht="20.100000000000001" customHeight="1" x14ac:dyDescent="0.25">
      <c r="B10" s="17" t="s">
        <v>58</v>
      </c>
      <c r="C10" s="3"/>
      <c r="D10" s="3"/>
      <c r="E10" s="3"/>
      <c r="F10" s="3"/>
      <c r="G10" s="3"/>
      <c r="H10" s="3"/>
      <c r="I10" s="3"/>
      <c r="J10" s="3"/>
      <c r="K10" s="3"/>
      <c r="L10" s="3"/>
      <c r="M10" s="3"/>
      <c r="N10" s="3"/>
      <c r="O10" s="5"/>
      <c r="P10" s="3"/>
    </row>
    <row r="11" spans="1:16" ht="20.100000000000001" customHeight="1" x14ac:dyDescent="0.25">
      <c r="B11" s="18" t="s">
        <v>31</v>
      </c>
      <c r="C11" s="3"/>
      <c r="D11" s="3"/>
      <c r="E11" s="3"/>
      <c r="F11" s="3"/>
      <c r="G11" s="3"/>
      <c r="H11" s="3"/>
      <c r="I11" s="3"/>
      <c r="J11" s="3"/>
      <c r="K11" s="3"/>
      <c r="L11" s="3"/>
      <c r="M11" s="3"/>
      <c r="N11" s="3"/>
      <c r="O11" s="5"/>
      <c r="P11" s="3"/>
    </row>
    <row r="12" spans="1:16" ht="20.100000000000001" customHeight="1" x14ac:dyDescent="0.25">
      <c r="B12" s="16" t="s">
        <v>30</v>
      </c>
      <c r="C12" s="6"/>
      <c r="D12" s="6"/>
      <c r="E12" s="6"/>
      <c r="F12" s="6"/>
      <c r="G12" s="6"/>
      <c r="H12" s="6"/>
      <c r="I12" s="6"/>
      <c r="J12" s="6"/>
      <c r="K12" s="6"/>
      <c r="L12" s="6"/>
      <c r="M12" s="6"/>
      <c r="N12" s="6"/>
      <c r="O12" s="7"/>
    </row>
    <row r="13" spans="1:16" ht="19.5" customHeight="1" x14ac:dyDescent="0.25">
      <c r="C13" s="1"/>
    </row>
    <row r="14" spans="1:16" ht="30.2" customHeight="1" x14ac:dyDescent="0.25">
      <c r="D14" s="246" t="s">
        <v>32</v>
      </c>
      <c r="E14" s="247"/>
      <c r="F14" s="248"/>
      <c r="G14" s="249" t="s">
        <v>71</v>
      </c>
      <c r="H14" s="250"/>
      <c r="I14" s="250"/>
      <c r="J14" s="250"/>
      <c r="K14" s="250"/>
      <c r="L14" s="250"/>
      <c r="M14" s="251"/>
    </row>
    <row r="15" spans="1:16" ht="21.75" customHeight="1" thickBot="1" x14ac:dyDescent="0.3"/>
    <row r="16" spans="1:16" ht="15" customHeight="1" x14ac:dyDescent="0.2">
      <c r="B16" s="255" t="s">
        <v>12</v>
      </c>
      <c r="C16" s="256"/>
      <c r="D16" s="256"/>
      <c r="E16" s="256"/>
      <c r="F16" s="252" t="s">
        <v>2</v>
      </c>
      <c r="G16" s="252"/>
      <c r="H16" s="252" t="s">
        <v>3</v>
      </c>
      <c r="I16" s="252"/>
      <c r="J16" s="252" t="s">
        <v>4</v>
      </c>
      <c r="K16" s="254"/>
      <c r="L16" s="14"/>
      <c r="M16" s="253" t="s">
        <v>74</v>
      </c>
      <c r="N16" s="253"/>
      <c r="O16" s="253"/>
    </row>
    <row r="17" spans="1:16" ht="27" customHeight="1" x14ac:dyDescent="0.2">
      <c r="B17" s="257"/>
      <c r="C17" s="258"/>
      <c r="D17" s="258"/>
      <c r="E17" s="258"/>
      <c r="F17" s="238"/>
      <c r="G17" s="238"/>
      <c r="H17" s="238"/>
      <c r="I17" s="238"/>
      <c r="J17" s="238"/>
      <c r="K17" s="239"/>
      <c r="L17" s="129" t="s">
        <v>14</v>
      </c>
      <c r="M17" s="253"/>
      <c r="N17" s="253"/>
      <c r="O17" s="253"/>
    </row>
    <row r="18" spans="1:16" ht="27" customHeight="1" x14ac:dyDescent="0.25">
      <c r="B18" s="218" t="s">
        <v>290</v>
      </c>
      <c r="C18" s="219"/>
      <c r="D18" s="219"/>
      <c r="E18" s="220"/>
      <c r="F18" s="238"/>
      <c r="G18" s="238"/>
      <c r="H18" s="238"/>
      <c r="I18" s="238"/>
      <c r="J18" s="238"/>
      <c r="K18" s="239"/>
      <c r="L18" s="211" t="s">
        <v>14</v>
      </c>
      <c r="M18" s="253"/>
      <c r="N18" s="253"/>
      <c r="O18" s="253"/>
    </row>
    <row r="19" spans="1:16" ht="27" customHeight="1" thickBot="1" x14ac:dyDescent="0.25">
      <c r="B19" s="218" t="s">
        <v>289</v>
      </c>
      <c r="C19" s="219"/>
      <c r="D19" s="219"/>
      <c r="E19" s="220"/>
      <c r="F19" s="238"/>
      <c r="G19" s="238"/>
      <c r="H19" s="238"/>
      <c r="I19" s="238"/>
      <c r="J19" s="238"/>
      <c r="K19" s="239"/>
      <c r="L19" s="13" t="s">
        <v>14</v>
      </c>
      <c r="M19" s="210"/>
      <c r="N19" s="210"/>
      <c r="O19" s="210"/>
    </row>
    <row r="20" spans="1:16" ht="24.95" customHeight="1" x14ac:dyDescent="0.25">
      <c r="B20" s="218" t="s">
        <v>52</v>
      </c>
      <c r="C20" s="219"/>
      <c r="D20" s="219"/>
      <c r="E20" s="220"/>
      <c r="F20" s="213" t="s">
        <v>54</v>
      </c>
      <c r="G20" s="214"/>
      <c r="H20" s="214"/>
      <c r="I20" s="214"/>
      <c r="J20" s="214"/>
      <c r="K20" s="214"/>
      <c r="L20" s="214"/>
      <c r="M20" s="214"/>
      <c r="N20" s="214"/>
      <c r="O20" s="215"/>
    </row>
    <row r="21" spans="1:16" ht="24.95" customHeight="1" x14ac:dyDescent="0.25">
      <c r="B21" s="231" t="s">
        <v>284</v>
      </c>
      <c r="C21" s="232"/>
      <c r="D21" s="232"/>
      <c r="E21" s="232"/>
      <c r="F21" s="216"/>
      <c r="G21" s="216"/>
      <c r="H21" s="216"/>
      <c r="I21" s="216"/>
      <c r="J21" s="216"/>
      <c r="K21" s="216"/>
      <c r="L21" s="216"/>
      <c r="M21" s="216"/>
      <c r="N21" s="216"/>
      <c r="O21" s="217"/>
    </row>
    <row r="22" spans="1:16" ht="24.95" customHeight="1" x14ac:dyDescent="0.25">
      <c r="B22" s="218" t="s">
        <v>51</v>
      </c>
      <c r="C22" s="219"/>
      <c r="D22" s="219"/>
      <c r="E22" s="220"/>
      <c r="F22" s="262"/>
      <c r="G22" s="263"/>
      <c r="H22" s="263"/>
      <c r="I22" s="263"/>
      <c r="J22" s="263"/>
      <c r="K22" s="263"/>
      <c r="L22" s="263"/>
      <c r="M22" s="263"/>
      <c r="N22" s="263"/>
      <c r="O22" s="264"/>
    </row>
    <row r="23" spans="1:16" ht="24.95" customHeight="1" x14ac:dyDescent="0.25">
      <c r="B23" s="221" t="s">
        <v>13</v>
      </c>
      <c r="C23" s="222"/>
      <c r="D23" s="222"/>
      <c r="E23" s="222"/>
      <c r="F23" s="216"/>
      <c r="G23" s="216"/>
      <c r="H23" s="216"/>
      <c r="I23" s="216"/>
      <c r="J23" s="216"/>
      <c r="K23" s="216"/>
      <c r="L23" s="216"/>
      <c r="M23" s="216"/>
      <c r="N23" s="216"/>
      <c r="O23" s="217"/>
    </row>
    <row r="24" spans="1:16" ht="24.95" customHeight="1" x14ac:dyDescent="0.25">
      <c r="B24" s="221" t="s">
        <v>5</v>
      </c>
      <c r="C24" s="222"/>
      <c r="D24" s="222" t="s">
        <v>6</v>
      </c>
      <c r="E24" s="222"/>
      <c r="F24" s="216"/>
      <c r="G24" s="216"/>
      <c r="H24" s="216"/>
      <c r="I24" s="216"/>
      <c r="J24" s="216"/>
      <c r="K24" s="216"/>
      <c r="L24" s="216"/>
      <c r="M24" s="216"/>
      <c r="N24" s="216"/>
      <c r="O24" s="217"/>
    </row>
    <row r="25" spans="1:16" ht="24.95" customHeight="1" x14ac:dyDescent="0.25">
      <c r="B25" s="221"/>
      <c r="C25" s="222"/>
      <c r="D25" s="222" t="s">
        <v>17</v>
      </c>
      <c r="E25" s="222"/>
      <c r="F25" s="232" t="s">
        <v>8</v>
      </c>
      <c r="G25" s="232"/>
      <c r="H25" s="223"/>
      <c r="I25" s="223"/>
      <c r="J25" s="223"/>
      <c r="K25" s="223"/>
      <c r="L25" s="223"/>
      <c r="M25" s="223"/>
      <c r="N25" s="223"/>
      <c r="O25" s="224"/>
    </row>
    <row r="26" spans="1:16" ht="24.95" customHeight="1" x14ac:dyDescent="0.25">
      <c r="B26" s="221"/>
      <c r="C26" s="222"/>
      <c r="D26" s="222"/>
      <c r="E26" s="222"/>
      <c r="F26" s="232" t="s">
        <v>9</v>
      </c>
      <c r="G26" s="232"/>
      <c r="H26" s="216"/>
      <c r="I26" s="216"/>
      <c r="J26" s="216"/>
      <c r="K26" s="216"/>
      <c r="L26" s="216"/>
      <c r="M26" s="216"/>
      <c r="N26" s="216"/>
      <c r="O26" s="217"/>
    </row>
    <row r="27" spans="1:16" ht="24.95" customHeight="1" thickBot="1" x14ac:dyDescent="0.3">
      <c r="B27" s="265"/>
      <c r="C27" s="233"/>
      <c r="D27" s="233" t="s">
        <v>10</v>
      </c>
      <c r="E27" s="233"/>
      <c r="F27" s="266"/>
      <c r="G27" s="266"/>
      <c r="H27" s="266"/>
      <c r="I27" s="266"/>
      <c r="J27" s="266"/>
      <c r="K27" s="266"/>
      <c r="L27" s="12" t="s">
        <v>11</v>
      </c>
      <c r="M27" s="266"/>
      <c r="N27" s="266"/>
      <c r="O27" s="267"/>
    </row>
    <row r="28" spans="1:16" ht="9" customHeight="1" x14ac:dyDescent="0.25"/>
    <row r="29" spans="1:16" s="8" customFormat="1" ht="16.149999999999999" customHeight="1" x14ac:dyDescent="0.25">
      <c r="A29" s="11"/>
      <c r="B29" s="237" t="s">
        <v>73</v>
      </c>
      <c r="C29" s="237"/>
      <c r="D29" s="237"/>
      <c r="E29" s="237"/>
      <c r="F29" s="237"/>
      <c r="G29" s="237"/>
      <c r="H29" s="237"/>
      <c r="I29" s="237"/>
      <c r="J29" s="237"/>
      <c r="K29" s="237"/>
      <c r="L29" s="237"/>
      <c r="M29" s="237"/>
      <c r="N29" s="237"/>
      <c r="O29" s="237"/>
      <c r="P29" s="11"/>
    </row>
    <row r="30" spans="1:16" s="8" customFormat="1" ht="16.149999999999999" customHeight="1" x14ac:dyDescent="0.25">
      <c r="A30" s="11"/>
      <c r="B30" s="237"/>
      <c r="C30" s="237"/>
      <c r="D30" s="237"/>
      <c r="E30" s="237"/>
      <c r="F30" s="237"/>
      <c r="G30" s="237"/>
      <c r="H30" s="237"/>
      <c r="I30" s="237"/>
      <c r="J30" s="237"/>
      <c r="K30" s="237"/>
      <c r="L30" s="237"/>
      <c r="M30" s="237"/>
      <c r="N30" s="237"/>
      <c r="O30" s="237"/>
      <c r="P30" s="11"/>
    </row>
    <row r="31" spans="1:16" s="8" customFormat="1" ht="16.149999999999999" customHeight="1" x14ac:dyDescent="0.25">
      <c r="A31" s="11"/>
      <c r="B31" s="237"/>
      <c r="C31" s="237"/>
      <c r="D31" s="237"/>
      <c r="E31" s="237"/>
      <c r="F31" s="237"/>
      <c r="G31" s="237"/>
      <c r="H31" s="237"/>
      <c r="I31" s="237"/>
      <c r="J31" s="237"/>
      <c r="K31" s="237"/>
      <c r="L31" s="237"/>
      <c r="M31" s="237"/>
      <c r="N31" s="237"/>
      <c r="O31" s="237"/>
      <c r="P31" s="11"/>
    </row>
    <row r="32" spans="1:16" s="8" customFormat="1" ht="16.149999999999999" customHeight="1" x14ac:dyDescent="0.25">
      <c r="A32" s="11"/>
      <c r="B32" s="237"/>
      <c r="C32" s="237"/>
      <c r="D32" s="237"/>
      <c r="E32" s="237"/>
      <c r="F32" s="237"/>
      <c r="G32" s="237"/>
      <c r="H32" s="237"/>
      <c r="I32" s="237"/>
      <c r="J32" s="237"/>
      <c r="K32" s="237"/>
      <c r="L32" s="237"/>
      <c r="M32" s="237"/>
      <c r="N32" s="237"/>
      <c r="O32" s="237"/>
      <c r="P32" s="11"/>
    </row>
    <row r="33" spans="1:16" s="8" customFormat="1" ht="16.149999999999999" customHeight="1" x14ac:dyDescent="0.25">
      <c r="A33" s="11"/>
      <c r="B33" s="237"/>
      <c r="C33" s="237"/>
      <c r="D33" s="237"/>
      <c r="E33" s="237"/>
      <c r="F33" s="237"/>
      <c r="G33" s="237"/>
      <c r="H33" s="237"/>
      <c r="I33" s="237"/>
      <c r="J33" s="237"/>
      <c r="K33" s="237"/>
      <c r="L33" s="237"/>
      <c r="M33" s="237"/>
      <c r="N33" s="237"/>
      <c r="O33" s="237"/>
      <c r="P33" s="11"/>
    </row>
    <row r="34" spans="1:16" ht="14.25" customHeight="1" x14ac:dyDescent="0.25"/>
    <row r="35" spans="1:16" ht="30.2" customHeight="1" x14ac:dyDescent="0.25">
      <c r="B35" s="226" t="s">
        <v>18</v>
      </c>
      <c r="C35" s="227"/>
      <c r="D35" s="227"/>
      <c r="E35" s="228"/>
      <c r="F35" s="229" t="s">
        <v>15</v>
      </c>
      <c r="G35" s="230"/>
      <c r="H35" s="259"/>
      <c r="I35" s="260"/>
      <c r="J35" s="261"/>
      <c r="K35" s="229" t="s">
        <v>16</v>
      </c>
      <c r="L35" s="230"/>
      <c r="M35" s="234"/>
      <c r="N35" s="235"/>
      <c r="O35" s="236"/>
    </row>
    <row r="36" spans="1:16" ht="78" customHeight="1" x14ac:dyDescent="0.2">
      <c r="D36" s="225" t="s">
        <v>72</v>
      </c>
      <c r="E36" s="225"/>
      <c r="F36" s="225"/>
      <c r="G36" s="225"/>
      <c r="H36" s="225"/>
      <c r="I36" s="225"/>
      <c r="J36" s="225"/>
      <c r="K36" s="225"/>
      <c r="L36" s="225"/>
      <c r="M36" s="225"/>
      <c r="N36" s="225"/>
      <c r="O36" s="225"/>
    </row>
    <row r="37" spans="1:16" ht="31.7" customHeight="1" x14ac:dyDescent="0.25"/>
    <row r="38" spans="1:16" ht="25.15" customHeight="1" x14ac:dyDescent="0.25">
      <c r="B38" s="212" t="s">
        <v>48</v>
      </c>
      <c r="C38" s="212"/>
      <c r="D38" s="212"/>
      <c r="E38" s="212"/>
      <c r="F38" s="212"/>
      <c r="G38" s="212"/>
      <c r="H38" s="212"/>
      <c r="I38" s="212"/>
      <c r="J38" s="212"/>
      <c r="K38" s="212"/>
      <c r="L38" s="212"/>
      <c r="M38" s="212"/>
      <c r="N38" s="212"/>
      <c r="O38" s="212"/>
    </row>
    <row r="39" spans="1:16" ht="25.15" customHeight="1" x14ac:dyDescent="0.25">
      <c r="B39" t="s">
        <v>50</v>
      </c>
    </row>
    <row r="40" spans="1:16" ht="25.15" customHeight="1" x14ac:dyDescent="0.25">
      <c r="B40" t="s">
        <v>67</v>
      </c>
    </row>
    <row r="41" spans="1:16" ht="25.15" customHeight="1" x14ac:dyDescent="0.25">
      <c r="B41" t="s">
        <v>68</v>
      </c>
    </row>
    <row r="42" spans="1:16" ht="25.15" customHeight="1" x14ac:dyDescent="0.25">
      <c r="B42" t="s">
        <v>49</v>
      </c>
    </row>
    <row r="43" spans="1:16" ht="25.15" customHeight="1" x14ac:dyDescent="0.25">
      <c r="B43" s="78" t="s">
        <v>53</v>
      </c>
    </row>
    <row r="44" spans="1:16" ht="25.15" customHeight="1" x14ac:dyDescent="0.25">
      <c r="B44" s="78" t="s">
        <v>47</v>
      </c>
    </row>
    <row r="45" spans="1:16" ht="25.15" customHeight="1" x14ac:dyDescent="0.25">
      <c r="B45" s="78" t="s">
        <v>285</v>
      </c>
    </row>
  </sheetData>
  <mergeCells count="46">
    <mergeCell ref="H35:J35"/>
    <mergeCell ref="K35:L35"/>
    <mergeCell ref="B22:E22"/>
    <mergeCell ref="F22:O22"/>
    <mergeCell ref="B24:C27"/>
    <mergeCell ref="F25:G25"/>
    <mergeCell ref="M27:O27"/>
    <mergeCell ref="F27:K27"/>
    <mergeCell ref="F19:G19"/>
    <mergeCell ref="H19:I19"/>
    <mergeCell ref="J19:K19"/>
    <mergeCell ref="B19:E19"/>
    <mergeCell ref="H26:O26"/>
    <mergeCell ref="F26:G26"/>
    <mergeCell ref="D25:E26"/>
    <mergeCell ref="F18:G18"/>
    <mergeCell ref="H18:I18"/>
    <mergeCell ref="J18:K18"/>
    <mergeCell ref="B18:E18"/>
    <mergeCell ref="B3:O4"/>
    <mergeCell ref="D14:F14"/>
    <mergeCell ref="G14:M14"/>
    <mergeCell ref="F16:G16"/>
    <mergeCell ref="F17:G17"/>
    <mergeCell ref="M16:O18"/>
    <mergeCell ref="H16:I16"/>
    <mergeCell ref="H17:I17"/>
    <mergeCell ref="J16:K16"/>
    <mergeCell ref="J17:K17"/>
    <mergeCell ref="B16:E17"/>
    <mergeCell ref="B38:O38"/>
    <mergeCell ref="F20:O20"/>
    <mergeCell ref="F23:O23"/>
    <mergeCell ref="F24:O24"/>
    <mergeCell ref="B20:E20"/>
    <mergeCell ref="B23:E23"/>
    <mergeCell ref="D24:E24"/>
    <mergeCell ref="H25:O25"/>
    <mergeCell ref="D36:O36"/>
    <mergeCell ref="B35:E35"/>
    <mergeCell ref="F35:G35"/>
    <mergeCell ref="B21:E21"/>
    <mergeCell ref="F21:O21"/>
    <mergeCell ref="D27:E27"/>
    <mergeCell ref="M35:O35"/>
    <mergeCell ref="B29:O33"/>
  </mergeCells>
  <phoneticPr fontId="1"/>
  <dataValidations count="4">
    <dataValidation type="list" allowBlank="1" showInputMessage="1" showErrorMessage="1" sqref="F17:F19" xr:uid="{7431928F-6C55-4ECD-9C5D-FC495962241D}">
      <formula1>"2020年,2021年,2022年,2023年,2024年,2025年,2026年,2027年,2028年,2029年,2030年"</formula1>
    </dataValidation>
    <dataValidation type="list" allowBlank="1" showInputMessage="1" showErrorMessage="1" sqref="H17:H19" xr:uid="{47320EB8-58BC-4FFC-AFD1-756F57C425BC}">
      <formula1>"1月,2月,3月,4月,5月,6月,7月,8月,9月,10月,11月,12月"</formula1>
    </dataValidation>
    <dataValidation type="list" allowBlank="1" showInputMessage="1" showErrorMessage="1" sqref="J17:K19" xr:uid="{17BFDFB6-A7AF-4BB0-8648-FCB561178474}">
      <formula1>"1日,2日,3日,4日,5日,6日,7日,8日,9日,10日,11日,12日,13日,14日,15日,16日,17日,18日,19日,20日,21日,22日,23日,24日,25日,26日,27日,28日,29日,30日,31日"</formula1>
    </dataValidation>
    <dataValidation type="list" showInputMessage="1" showErrorMessage="1" sqref="F20:O20" xr:uid="{9F3611CD-EA17-4A56-AF63-A1C8EBD17042}">
      <formula1>"　,A-①マンスリー10(3ヶ月)　￥40.000／月,B-①マンスリー10(6ヶ月)　￥38.000／月, C-①マンスリー10(1年)　￥35.000／月,A-②マンスリー20(3ヶ月)　￥70.000／月,B-②マンスリー20(6ヶ月)　￥65.000／月,C-②マンスリー20(1年)　￥60.000／月,その他"</formula1>
    </dataValidation>
  </dataValidations>
  <hyperlinks>
    <hyperlink ref="G14" r:id="rId1" xr:uid="{C3436E45-90D3-4322-9178-0AE3CCF7EB26}"/>
  </hyperlinks>
  <printOptions horizontalCentered="1"/>
  <pageMargins left="0.39370078740157483" right="0.39370078740157483" top="0.19685039370078741" bottom="0.19685039370078741" header="0.19685039370078741" footer="0.19685039370078741"/>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27A01-AD30-4407-8B58-20988B310ACE}">
  <sheetPr>
    <tabColor rgb="FF006600"/>
    <pageSetUpPr fitToPage="1"/>
  </sheetPr>
  <dimension ref="A1:O199"/>
  <sheetViews>
    <sheetView zoomScaleNormal="100" zoomScaleSheetLayoutView="85" workbookViewId="0">
      <selection activeCell="A47" sqref="A47:A49"/>
    </sheetView>
  </sheetViews>
  <sheetFormatPr defaultRowHeight="15.75" x14ac:dyDescent="0.25"/>
  <cols>
    <col min="1" max="1" width="4.6640625" customWidth="1"/>
    <col min="2" max="2" width="8.6640625" customWidth="1"/>
    <col min="3" max="3" width="6.5546875" customWidth="1"/>
    <col min="4" max="4" width="12.6640625" customWidth="1"/>
    <col min="5" max="5" width="38.33203125" customWidth="1"/>
    <col min="6" max="15" width="12.6640625" style="10" customWidth="1"/>
  </cols>
  <sheetData>
    <row r="1" spans="1:15" ht="25.15" customHeight="1" x14ac:dyDescent="0.35">
      <c r="A1" s="2" t="s">
        <v>0</v>
      </c>
      <c r="F1" s="9" t="s">
        <v>283</v>
      </c>
      <c r="O1" s="49"/>
    </row>
    <row r="2" spans="1:15" ht="15" customHeight="1" x14ac:dyDescent="0.25">
      <c r="F2"/>
      <c r="G2"/>
      <c r="H2"/>
      <c r="I2"/>
      <c r="J2"/>
      <c r="K2"/>
      <c r="L2"/>
      <c r="M2"/>
      <c r="N2"/>
      <c r="O2"/>
    </row>
    <row r="3" spans="1:15" s="8" customFormat="1" ht="23.25" customHeight="1" x14ac:dyDescent="0.25">
      <c r="C3" s="121" t="s">
        <v>61</v>
      </c>
      <c r="D3" s="118"/>
      <c r="E3" s="118"/>
      <c r="F3" s="118"/>
      <c r="G3" s="119"/>
      <c r="H3" s="119"/>
      <c r="I3" s="119"/>
      <c r="J3" s="119"/>
      <c r="K3" s="119"/>
      <c r="L3" s="119"/>
      <c r="M3" s="119"/>
      <c r="N3" s="120"/>
    </row>
    <row r="4" spans="1:15" s="8" customFormat="1" ht="9" customHeight="1" x14ac:dyDescent="0.25">
      <c r="C4" s="55"/>
      <c r="D4" s="52"/>
      <c r="E4" s="52"/>
      <c r="F4" s="52"/>
      <c r="G4" s="19"/>
      <c r="H4" s="19"/>
      <c r="I4" s="19"/>
      <c r="J4" s="19"/>
      <c r="K4" s="19"/>
      <c r="L4" s="19"/>
      <c r="M4" s="19"/>
      <c r="N4" s="20"/>
    </row>
    <row r="5" spans="1:15" s="8" customFormat="1" ht="4.9000000000000004" customHeight="1" x14ac:dyDescent="0.25">
      <c r="D5" s="21"/>
      <c r="E5" s="21"/>
      <c r="F5" s="21"/>
    </row>
    <row r="6" spans="1:15" s="8" customFormat="1" ht="4.9000000000000004" customHeight="1" x14ac:dyDescent="0.25">
      <c r="D6" s="21"/>
      <c r="E6" s="21"/>
      <c r="F6" s="21"/>
    </row>
    <row r="7" spans="1:15" ht="20.100000000000001" customHeight="1" x14ac:dyDescent="0.25">
      <c r="C7" s="246" t="s">
        <v>34</v>
      </c>
      <c r="D7" s="247"/>
      <c r="E7" s="247"/>
      <c r="F7" s="247"/>
      <c r="G7" s="247"/>
      <c r="H7" s="247"/>
      <c r="I7" s="247"/>
      <c r="J7" s="247"/>
      <c r="K7" s="247"/>
      <c r="L7" s="247"/>
      <c r="M7" s="247"/>
      <c r="N7" s="248"/>
      <c r="O7"/>
    </row>
    <row r="8" spans="1:15" s="8" customFormat="1" ht="17.45" customHeight="1" x14ac:dyDescent="0.25">
      <c r="C8" s="15" t="s">
        <v>59</v>
      </c>
      <c r="D8" s="53"/>
      <c r="E8" s="50"/>
      <c r="F8" s="50"/>
      <c r="G8" s="50"/>
      <c r="H8" s="50"/>
      <c r="I8" s="50"/>
      <c r="J8" s="50"/>
      <c r="K8" s="50"/>
      <c r="L8" s="50"/>
      <c r="M8" s="50"/>
      <c r="N8" s="51"/>
    </row>
    <row r="9" spans="1:15" s="8" customFormat="1" ht="17.45" customHeight="1" x14ac:dyDescent="0.25">
      <c r="C9" s="15" t="s">
        <v>60</v>
      </c>
      <c r="D9" s="53"/>
      <c r="E9" s="50"/>
      <c r="F9" s="50"/>
      <c r="G9" s="50"/>
      <c r="H9" s="50"/>
      <c r="I9" s="50"/>
      <c r="J9" s="50"/>
      <c r="K9" s="50"/>
      <c r="L9" s="50"/>
      <c r="M9" s="50"/>
      <c r="N9" s="51"/>
    </row>
    <row r="10" spans="1:15" s="8" customFormat="1" ht="17.45" customHeight="1" x14ac:dyDescent="0.25">
      <c r="C10" s="48" t="s">
        <v>42</v>
      </c>
      <c r="D10" s="53"/>
      <c r="E10" s="50"/>
      <c r="F10" s="50"/>
      <c r="G10" s="50"/>
      <c r="H10" s="50"/>
      <c r="I10" s="50"/>
      <c r="J10" s="50"/>
      <c r="K10" s="50"/>
      <c r="L10" s="50"/>
      <c r="M10" s="50"/>
      <c r="N10" s="51"/>
    </row>
    <row r="11" spans="1:15" s="8" customFormat="1" ht="17.45" customHeight="1" x14ac:dyDescent="0.25">
      <c r="C11" s="48" t="s">
        <v>43</v>
      </c>
      <c r="D11" s="53"/>
      <c r="E11" s="50"/>
      <c r="F11" s="50"/>
      <c r="G11" s="50"/>
      <c r="H11" s="50"/>
      <c r="I11" s="50"/>
      <c r="J11" s="50"/>
      <c r="K11" s="50"/>
      <c r="L11" s="50"/>
      <c r="M11" s="50"/>
      <c r="N11" s="51"/>
    </row>
    <row r="12" spans="1:15" s="8" customFormat="1" ht="17.45" customHeight="1" x14ac:dyDescent="0.25">
      <c r="C12" s="15" t="s">
        <v>69</v>
      </c>
      <c r="D12" s="53"/>
      <c r="E12" s="50"/>
      <c r="F12" s="50"/>
      <c r="G12" s="50"/>
      <c r="H12" s="50"/>
      <c r="I12" s="50"/>
      <c r="J12" s="50"/>
      <c r="K12" s="50"/>
      <c r="L12" s="50"/>
      <c r="M12" s="50"/>
      <c r="N12" s="51"/>
    </row>
    <row r="13" spans="1:15" s="8" customFormat="1" ht="17.45" customHeight="1" x14ac:dyDescent="0.25">
      <c r="C13" s="15" t="s">
        <v>75</v>
      </c>
      <c r="D13" s="53"/>
      <c r="E13" s="50"/>
      <c r="F13" s="50"/>
      <c r="G13" s="50"/>
      <c r="H13" s="50"/>
      <c r="I13" s="50"/>
      <c r="J13" s="50"/>
      <c r="K13" s="50"/>
      <c r="L13" s="50"/>
      <c r="M13" s="50"/>
      <c r="N13" s="51"/>
    </row>
    <row r="14" spans="1:15" s="8" customFormat="1" ht="17.45" customHeight="1" x14ac:dyDescent="0.25">
      <c r="C14" s="48" t="s">
        <v>35</v>
      </c>
      <c r="D14" s="53"/>
      <c r="E14" s="50"/>
      <c r="F14" s="50"/>
      <c r="G14" s="50"/>
      <c r="H14" s="50"/>
      <c r="I14" s="50"/>
      <c r="J14" s="50"/>
      <c r="K14" s="50"/>
      <c r="L14" s="50"/>
      <c r="M14" s="50"/>
      <c r="N14" s="51"/>
    </row>
    <row r="15" spans="1:15" s="8" customFormat="1" ht="9" customHeight="1" x14ac:dyDescent="0.25">
      <c r="C15" s="74"/>
      <c r="D15" s="54"/>
      <c r="E15" s="46"/>
      <c r="F15" s="46"/>
      <c r="G15" s="46"/>
      <c r="H15" s="46"/>
      <c r="I15" s="46"/>
      <c r="J15" s="46"/>
      <c r="K15" s="46"/>
      <c r="L15" s="46"/>
      <c r="M15" s="46"/>
      <c r="N15" s="47"/>
    </row>
    <row r="16" spans="1:15" s="8" customFormat="1" ht="10.15" customHeight="1" x14ac:dyDescent="0.25">
      <c r="C16" s="75"/>
      <c r="D16" s="76"/>
      <c r="E16" s="21"/>
      <c r="F16" s="21"/>
      <c r="G16" s="21"/>
      <c r="H16" s="21"/>
      <c r="I16" s="21"/>
      <c r="J16" s="21"/>
      <c r="K16" s="21"/>
      <c r="L16" s="21"/>
      <c r="M16" s="21"/>
      <c r="N16" s="21"/>
    </row>
    <row r="17" spans="1:15" s="8" customFormat="1" ht="10.15" customHeight="1" thickBot="1" x14ac:dyDescent="0.3">
      <c r="A17" s="77"/>
      <c r="B17" s="77"/>
      <c r="C17" s="77"/>
      <c r="D17" s="77"/>
      <c r="E17" s="77"/>
      <c r="F17" s="77"/>
      <c r="G17" s="77"/>
      <c r="H17" s="77"/>
      <c r="I17" s="77"/>
      <c r="J17" s="77"/>
      <c r="K17" s="77"/>
      <c r="L17" s="77"/>
      <c r="M17" s="77"/>
      <c r="N17" s="77"/>
      <c r="O17" s="77"/>
    </row>
    <row r="18" spans="1:15" x14ac:dyDescent="0.25">
      <c r="A18" s="258" t="s">
        <v>20</v>
      </c>
      <c r="B18" s="275" t="s">
        <v>29</v>
      </c>
      <c r="C18" s="258"/>
      <c r="D18" s="277" t="s">
        <v>21</v>
      </c>
      <c r="E18" s="280" t="s">
        <v>21</v>
      </c>
      <c r="F18" s="22" t="s">
        <v>22</v>
      </c>
      <c r="G18" s="24" t="s">
        <v>26</v>
      </c>
      <c r="H18" s="24" t="s">
        <v>27</v>
      </c>
      <c r="I18" s="24" t="s">
        <v>28</v>
      </c>
      <c r="J18" s="24" t="s">
        <v>36</v>
      </c>
      <c r="K18" s="24" t="s">
        <v>62</v>
      </c>
      <c r="L18" s="24" t="s">
        <v>63</v>
      </c>
      <c r="M18" s="24" t="s">
        <v>64</v>
      </c>
      <c r="N18" s="23" t="s">
        <v>65</v>
      </c>
      <c r="O18" s="25" t="s">
        <v>66</v>
      </c>
    </row>
    <row r="19" spans="1:15" s="10" customFormat="1" ht="13.9" customHeight="1" thickBot="1" x14ac:dyDescent="0.3">
      <c r="A19" s="274"/>
      <c r="B19" s="276"/>
      <c r="C19" s="274"/>
      <c r="D19" s="278"/>
      <c r="E19" s="281"/>
      <c r="F19" s="60" t="s">
        <v>7</v>
      </c>
      <c r="G19" s="61" t="s">
        <v>7</v>
      </c>
      <c r="H19" s="61" t="s">
        <v>7</v>
      </c>
      <c r="I19" s="61" t="s">
        <v>7</v>
      </c>
      <c r="J19" s="61" t="s">
        <v>7</v>
      </c>
      <c r="K19" s="61" t="s">
        <v>7</v>
      </c>
      <c r="L19" s="61" t="s">
        <v>7</v>
      </c>
      <c r="M19" s="61" t="s">
        <v>7</v>
      </c>
      <c r="N19" s="61" t="s">
        <v>7</v>
      </c>
      <c r="O19" s="62" t="s">
        <v>7</v>
      </c>
    </row>
    <row r="20" spans="1:15" s="10" customFormat="1" ht="24" customHeight="1" x14ac:dyDescent="0.25">
      <c r="A20" s="279" t="s">
        <v>23</v>
      </c>
      <c r="B20" s="159">
        <v>44659</v>
      </c>
      <c r="C20" s="82">
        <v>0.54166666666666663</v>
      </c>
      <c r="D20" s="191" t="s">
        <v>228</v>
      </c>
      <c r="E20" s="83" t="s">
        <v>282</v>
      </c>
      <c r="F20" s="84"/>
      <c r="G20" s="85"/>
      <c r="H20" s="85"/>
      <c r="I20" s="85"/>
      <c r="J20" s="85"/>
      <c r="K20" s="85"/>
      <c r="L20" s="85"/>
      <c r="M20" s="85"/>
      <c r="N20" s="86"/>
      <c r="O20" s="87"/>
    </row>
    <row r="21" spans="1:15" s="10" customFormat="1" ht="24" customHeight="1" x14ac:dyDescent="0.25">
      <c r="A21" s="271"/>
      <c r="B21" s="153">
        <v>44659</v>
      </c>
      <c r="C21" s="122">
        <v>0.64583333333333337</v>
      </c>
      <c r="D21" s="191" t="s">
        <v>228</v>
      </c>
      <c r="E21" s="123" t="s">
        <v>93</v>
      </c>
      <c r="F21" s="124"/>
      <c r="G21" s="125"/>
      <c r="H21" s="125"/>
      <c r="I21" s="125"/>
      <c r="J21" s="125"/>
      <c r="K21" s="125"/>
      <c r="L21" s="125"/>
      <c r="M21" s="125"/>
      <c r="N21" s="126"/>
      <c r="O21" s="127"/>
    </row>
    <row r="22" spans="1:15" s="10" customFormat="1" ht="24" customHeight="1" x14ac:dyDescent="0.25">
      <c r="A22" s="271"/>
      <c r="B22" s="153">
        <v>44663</v>
      </c>
      <c r="C22" s="122">
        <v>0.39583333333333331</v>
      </c>
      <c r="D22" s="192" t="s">
        <v>158</v>
      </c>
      <c r="E22" s="123" t="s">
        <v>126</v>
      </c>
      <c r="F22" s="124"/>
      <c r="G22" s="125"/>
      <c r="H22" s="125"/>
      <c r="I22" s="125"/>
      <c r="J22" s="125"/>
      <c r="K22" s="125"/>
      <c r="L22" s="125"/>
      <c r="M22" s="125"/>
      <c r="N22" s="126"/>
      <c r="O22" s="127"/>
    </row>
    <row r="23" spans="1:15" s="10" customFormat="1" ht="24" customHeight="1" x14ac:dyDescent="0.25">
      <c r="A23" s="271"/>
      <c r="B23" s="153">
        <v>44663</v>
      </c>
      <c r="C23" s="122">
        <v>0.54166666666666663</v>
      </c>
      <c r="D23" s="199" t="s">
        <v>158</v>
      </c>
      <c r="E23" s="123" t="s">
        <v>273</v>
      </c>
      <c r="F23" s="124"/>
      <c r="G23" s="125"/>
      <c r="H23" s="125"/>
      <c r="I23" s="125"/>
      <c r="J23" s="125"/>
      <c r="K23" s="125"/>
      <c r="L23" s="125"/>
      <c r="M23" s="125"/>
      <c r="N23" s="126"/>
      <c r="O23" s="127"/>
    </row>
    <row r="24" spans="1:15" s="10" customFormat="1" ht="24" customHeight="1" x14ac:dyDescent="0.25">
      <c r="A24" s="271"/>
      <c r="B24" s="153">
        <v>44663</v>
      </c>
      <c r="C24" s="122">
        <v>0.64583333333333337</v>
      </c>
      <c r="D24" s="199" t="s">
        <v>158</v>
      </c>
      <c r="E24" s="123" t="s">
        <v>274</v>
      </c>
      <c r="F24" s="124"/>
      <c r="G24" s="125"/>
      <c r="H24" s="125"/>
      <c r="I24" s="125"/>
      <c r="J24" s="125"/>
      <c r="K24" s="125"/>
      <c r="L24" s="125"/>
      <c r="M24" s="125"/>
      <c r="N24" s="126"/>
      <c r="O24" s="127"/>
    </row>
    <row r="25" spans="1:15" s="10" customFormat="1" ht="24" customHeight="1" x14ac:dyDescent="0.25">
      <c r="A25" s="271"/>
      <c r="B25" s="153">
        <v>44666</v>
      </c>
      <c r="C25" s="122">
        <v>0.39583333333333331</v>
      </c>
      <c r="D25" s="191" t="s">
        <v>228</v>
      </c>
      <c r="E25" s="123" t="s">
        <v>76</v>
      </c>
      <c r="F25" s="124"/>
      <c r="G25" s="125"/>
      <c r="H25" s="125"/>
      <c r="I25" s="125"/>
      <c r="J25" s="125"/>
      <c r="K25" s="125"/>
      <c r="L25" s="125"/>
      <c r="M25" s="125"/>
      <c r="N25" s="126"/>
      <c r="O25" s="127"/>
    </row>
    <row r="26" spans="1:15" s="10" customFormat="1" ht="24" customHeight="1" x14ac:dyDescent="0.25">
      <c r="A26" s="271"/>
      <c r="B26" s="153">
        <v>44666</v>
      </c>
      <c r="C26" s="122">
        <v>0.54166666666666663</v>
      </c>
      <c r="D26" s="191" t="s">
        <v>228</v>
      </c>
      <c r="E26" s="123" t="s">
        <v>78</v>
      </c>
      <c r="F26" s="124"/>
      <c r="G26" s="125"/>
      <c r="H26" s="125"/>
      <c r="I26" s="125"/>
      <c r="J26" s="125"/>
      <c r="K26" s="125"/>
      <c r="L26" s="125"/>
      <c r="M26" s="125"/>
      <c r="N26" s="126"/>
      <c r="O26" s="127"/>
    </row>
    <row r="27" spans="1:15" s="10" customFormat="1" ht="24" customHeight="1" x14ac:dyDescent="0.25">
      <c r="A27" s="271"/>
      <c r="B27" s="153">
        <v>44666</v>
      </c>
      <c r="C27" s="88">
        <v>0.64583333333333337</v>
      </c>
      <c r="D27" s="193" t="s">
        <v>156</v>
      </c>
      <c r="E27" s="89" t="s">
        <v>97</v>
      </c>
      <c r="F27" s="90"/>
      <c r="G27" s="91"/>
      <c r="H27" s="91"/>
      <c r="I27" s="91"/>
      <c r="J27" s="91"/>
      <c r="K27" s="91"/>
      <c r="L27" s="91"/>
      <c r="M27" s="91"/>
      <c r="N27" s="91"/>
      <c r="O27" s="92"/>
    </row>
    <row r="28" spans="1:15" s="10" customFormat="1" ht="24" customHeight="1" x14ac:dyDescent="0.25">
      <c r="A28" s="271" t="str">
        <f>TEXT(B20,"m")&amp;"月お申込み＝"&amp;COUNTA(F20:O34)</f>
        <v>4月お申込み＝0</v>
      </c>
      <c r="B28" s="153">
        <v>44670</v>
      </c>
      <c r="C28" s="88">
        <v>0.39583333333333331</v>
      </c>
      <c r="D28" s="192" t="s">
        <v>158</v>
      </c>
      <c r="E28" s="89" t="s">
        <v>116</v>
      </c>
      <c r="F28" s="90"/>
      <c r="G28" s="91"/>
      <c r="H28" s="91"/>
      <c r="I28" s="91"/>
      <c r="J28" s="91"/>
      <c r="K28" s="91"/>
      <c r="L28" s="91"/>
      <c r="M28" s="91"/>
      <c r="N28" s="91"/>
      <c r="O28" s="92"/>
    </row>
    <row r="29" spans="1:15" s="10" customFormat="1" ht="24" customHeight="1" x14ac:dyDescent="0.25">
      <c r="A29" s="271"/>
      <c r="B29" s="153">
        <v>44670</v>
      </c>
      <c r="C29" s="88">
        <v>0.54166666666666663</v>
      </c>
      <c r="D29" s="194" t="s">
        <v>157</v>
      </c>
      <c r="E29" s="89" t="s">
        <v>106</v>
      </c>
      <c r="F29" s="90"/>
      <c r="G29" s="91"/>
      <c r="H29" s="91"/>
      <c r="I29" s="91"/>
      <c r="J29" s="91"/>
      <c r="K29" s="91"/>
      <c r="L29" s="91"/>
      <c r="M29" s="91"/>
      <c r="N29" s="91"/>
      <c r="O29" s="92"/>
    </row>
    <row r="30" spans="1:15" s="10" customFormat="1" ht="24" customHeight="1" x14ac:dyDescent="0.25">
      <c r="A30" s="271"/>
      <c r="B30" s="153">
        <v>44670</v>
      </c>
      <c r="C30" s="93">
        <v>0.64583333333333337</v>
      </c>
      <c r="D30" s="192" t="s">
        <v>158</v>
      </c>
      <c r="E30" s="89" t="s">
        <v>147</v>
      </c>
      <c r="F30" s="90"/>
      <c r="G30" s="91"/>
      <c r="H30" s="91"/>
      <c r="I30" s="91"/>
      <c r="J30" s="91"/>
      <c r="K30" s="91"/>
      <c r="L30" s="91"/>
      <c r="M30" s="91"/>
      <c r="N30" s="91"/>
      <c r="O30" s="92"/>
    </row>
    <row r="31" spans="1:15" s="10" customFormat="1" ht="24" customHeight="1" x14ac:dyDescent="0.25">
      <c r="A31" s="271"/>
      <c r="B31" s="153">
        <v>44672</v>
      </c>
      <c r="C31" s="93">
        <v>0.39583333333333331</v>
      </c>
      <c r="D31" s="192" t="s">
        <v>158</v>
      </c>
      <c r="E31" s="89" t="s">
        <v>137</v>
      </c>
      <c r="F31" s="90"/>
      <c r="G31" s="91"/>
      <c r="H31" s="91"/>
      <c r="I31" s="91"/>
      <c r="J31" s="91"/>
      <c r="K31" s="91"/>
      <c r="L31" s="91"/>
      <c r="M31" s="91"/>
      <c r="N31" s="91"/>
      <c r="O31" s="92"/>
    </row>
    <row r="32" spans="1:15" s="10" customFormat="1" ht="24" customHeight="1" x14ac:dyDescent="0.25">
      <c r="A32" s="268" t="str">
        <f>IF(COUNTA(F20:O34)&gt;20,"上限オーバーです","")</f>
        <v/>
      </c>
      <c r="B32" s="153">
        <v>44672</v>
      </c>
      <c r="C32" s="88">
        <v>0.54166666666666663</v>
      </c>
      <c r="D32" s="192" t="s">
        <v>158</v>
      </c>
      <c r="E32" s="89" t="s">
        <v>135</v>
      </c>
      <c r="F32" s="90"/>
      <c r="G32" s="91"/>
      <c r="H32" s="91"/>
      <c r="I32" s="91"/>
      <c r="J32" s="91"/>
      <c r="K32" s="91"/>
      <c r="L32" s="91"/>
      <c r="M32" s="91"/>
      <c r="N32" s="91"/>
      <c r="O32" s="92"/>
    </row>
    <row r="33" spans="1:15" s="10" customFormat="1" ht="24" customHeight="1" x14ac:dyDescent="0.25">
      <c r="A33" s="268"/>
      <c r="B33" s="153">
        <v>44676</v>
      </c>
      <c r="C33" s="88">
        <v>0.54166666666666663</v>
      </c>
      <c r="D33" s="194" t="s">
        <v>157</v>
      </c>
      <c r="E33" s="89" t="s">
        <v>112</v>
      </c>
      <c r="F33" s="90"/>
      <c r="G33" s="91"/>
      <c r="H33" s="91"/>
      <c r="I33" s="91"/>
      <c r="J33" s="91"/>
      <c r="K33" s="91"/>
      <c r="L33" s="91"/>
      <c r="M33" s="91"/>
      <c r="N33" s="91"/>
      <c r="O33" s="92"/>
    </row>
    <row r="34" spans="1:15" s="10" customFormat="1" ht="24" customHeight="1" thickBot="1" x14ac:dyDescent="0.3">
      <c r="A34" s="268"/>
      <c r="B34" s="156">
        <v>44676</v>
      </c>
      <c r="C34" s="88">
        <v>0.64583333333333337</v>
      </c>
      <c r="D34" s="195" t="s">
        <v>158</v>
      </c>
      <c r="E34" s="89" t="s">
        <v>122</v>
      </c>
      <c r="F34" s="90"/>
      <c r="G34" s="91"/>
      <c r="H34" s="91"/>
      <c r="I34" s="91"/>
      <c r="J34" s="91"/>
      <c r="K34" s="91"/>
      <c r="L34" s="91"/>
      <c r="M34" s="91"/>
      <c r="N34" s="94"/>
      <c r="O34" s="92"/>
    </row>
    <row r="35" spans="1:15" s="10" customFormat="1" ht="24" customHeight="1" x14ac:dyDescent="0.25">
      <c r="A35" s="279" t="s">
        <v>23</v>
      </c>
      <c r="B35" s="162">
        <v>44693</v>
      </c>
      <c r="C35" s="82">
        <v>0.39583333333333331</v>
      </c>
      <c r="D35" s="196" t="s">
        <v>158</v>
      </c>
      <c r="E35" s="83" t="s">
        <v>118</v>
      </c>
      <c r="F35" s="84"/>
      <c r="G35" s="85"/>
      <c r="H35" s="85"/>
      <c r="I35" s="85"/>
      <c r="J35" s="85"/>
      <c r="K35" s="85"/>
      <c r="L35" s="85"/>
      <c r="M35" s="85"/>
      <c r="N35" s="86"/>
      <c r="O35" s="87"/>
    </row>
    <row r="36" spans="1:15" s="10" customFormat="1" ht="24" customHeight="1" x14ac:dyDescent="0.25">
      <c r="A36" s="271"/>
      <c r="B36" s="153">
        <v>44693</v>
      </c>
      <c r="C36" s="122">
        <v>0.54166666666666663</v>
      </c>
      <c r="D36" s="192" t="s">
        <v>158</v>
      </c>
      <c r="E36" s="123" t="s">
        <v>133</v>
      </c>
      <c r="F36" s="124"/>
      <c r="G36" s="125"/>
      <c r="H36" s="125"/>
      <c r="I36" s="125"/>
      <c r="J36" s="125"/>
      <c r="K36" s="125"/>
      <c r="L36" s="125"/>
      <c r="M36" s="125"/>
      <c r="N36" s="126"/>
      <c r="O36" s="127"/>
    </row>
    <row r="37" spans="1:15" s="10" customFormat="1" ht="24" customHeight="1" x14ac:dyDescent="0.25">
      <c r="A37" s="271"/>
      <c r="B37" s="153">
        <v>44694</v>
      </c>
      <c r="C37" s="122">
        <v>0.39583333333333331</v>
      </c>
      <c r="D37" s="191" t="s">
        <v>228</v>
      </c>
      <c r="E37" s="123" t="s">
        <v>80</v>
      </c>
      <c r="F37" s="124"/>
      <c r="G37" s="125"/>
      <c r="H37" s="125"/>
      <c r="I37" s="125"/>
      <c r="J37" s="125"/>
      <c r="K37" s="125"/>
      <c r="L37" s="125"/>
      <c r="M37" s="125"/>
      <c r="N37" s="126"/>
      <c r="O37" s="127"/>
    </row>
    <row r="38" spans="1:15" s="10" customFormat="1" ht="24" customHeight="1" x14ac:dyDescent="0.25">
      <c r="A38" s="271"/>
      <c r="B38" s="153">
        <v>44694</v>
      </c>
      <c r="C38" s="122">
        <v>0.54166666666666663</v>
      </c>
      <c r="D38" s="191" t="s">
        <v>228</v>
      </c>
      <c r="E38" s="123" t="s">
        <v>82</v>
      </c>
      <c r="F38" s="124"/>
      <c r="G38" s="125"/>
      <c r="H38" s="125"/>
      <c r="I38" s="125"/>
      <c r="J38" s="125"/>
      <c r="K38" s="125"/>
      <c r="L38" s="125"/>
      <c r="M38" s="125"/>
      <c r="N38" s="126"/>
      <c r="O38" s="127"/>
    </row>
    <row r="39" spans="1:15" s="10" customFormat="1" ht="24" customHeight="1" x14ac:dyDescent="0.25">
      <c r="A39" s="271"/>
      <c r="B39" s="153">
        <v>44694</v>
      </c>
      <c r="C39" s="122">
        <v>0.64583333333333337</v>
      </c>
      <c r="D39" s="191" t="s">
        <v>228</v>
      </c>
      <c r="E39" s="123" t="s">
        <v>88</v>
      </c>
      <c r="F39" s="124"/>
      <c r="G39" s="125"/>
      <c r="H39" s="125"/>
      <c r="I39" s="125"/>
      <c r="J39" s="125"/>
      <c r="K39" s="125"/>
      <c r="L39" s="125"/>
      <c r="M39" s="125"/>
      <c r="N39" s="126"/>
      <c r="O39" s="127"/>
    </row>
    <row r="40" spans="1:15" s="10" customFormat="1" ht="24" customHeight="1" x14ac:dyDescent="0.25">
      <c r="A40" s="271"/>
      <c r="B40" s="153">
        <v>44700</v>
      </c>
      <c r="C40" s="122">
        <v>0.54166666666666663</v>
      </c>
      <c r="D40" s="192" t="s">
        <v>158</v>
      </c>
      <c r="E40" s="123" t="s">
        <v>141</v>
      </c>
      <c r="F40" s="124"/>
      <c r="G40" s="125"/>
      <c r="H40" s="125"/>
      <c r="I40" s="125"/>
      <c r="J40" s="125"/>
      <c r="K40" s="125"/>
      <c r="L40" s="125"/>
      <c r="M40" s="125"/>
      <c r="N40" s="126"/>
      <c r="O40" s="127"/>
    </row>
    <row r="41" spans="1:15" s="10" customFormat="1" ht="24" customHeight="1" x14ac:dyDescent="0.25">
      <c r="A41" s="271"/>
      <c r="B41" s="153">
        <v>44700</v>
      </c>
      <c r="C41" s="122">
        <v>0.64583333333333337</v>
      </c>
      <c r="D41" s="192" t="s">
        <v>158</v>
      </c>
      <c r="E41" s="123" t="s">
        <v>139</v>
      </c>
      <c r="F41" s="124"/>
      <c r="G41" s="125"/>
      <c r="H41" s="125"/>
      <c r="I41" s="125"/>
      <c r="J41" s="125"/>
      <c r="K41" s="125"/>
      <c r="L41" s="125"/>
      <c r="M41" s="125"/>
      <c r="N41" s="126"/>
      <c r="O41" s="127"/>
    </row>
    <row r="42" spans="1:15" s="10" customFormat="1" ht="24" customHeight="1" x14ac:dyDescent="0.25">
      <c r="A42" s="271"/>
      <c r="B42" s="153">
        <v>44701</v>
      </c>
      <c r="C42" s="88">
        <v>0.39583333333333331</v>
      </c>
      <c r="D42" s="193" t="s">
        <v>156</v>
      </c>
      <c r="E42" s="89" t="s">
        <v>99</v>
      </c>
      <c r="F42" s="90"/>
      <c r="G42" s="91"/>
      <c r="H42" s="91"/>
      <c r="I42" s="91"/>
      <c r="J42" s="91"/>
      <c r="K42" s="91"/>
      <c r="L42" s="91"/>
      <c r="M42" s="91"/>
      <c r="N42" s="91"/>
      <c r="O42" s="92"/>
    </row>
    <row r="43" spans="1:15" s="10" customFormat="1" ht="24" customHeight="1" x14ac:dyDescent="0.25">
      <c r="A43" s="271" t="str">
        <f>TEXT(B35,"m")&amp;"月お申込み＝"&amp;COUNTA(F35:O49)</f>
        <v>5月お申込み＝0</v>
      </c>
      <c r="B43" s="153">
        <v>44701</v>
      </c>
      <c r="C43" s="88">
        <v>0.54166666666666663</v>
      </c>
      <c r="D43" s="192" t="s">
        <v>158</v>
      </c>
      <c r="E43" s="89" t="s">
        <v>124</v>
      </c>
      <c r="F43" s="90"/>
      <c r="G43" s="91"/>
      <c r="H43" s="91"/>
      <c r="I43" s="91"/>
      <c r="J43" s="91"/>
      <c r="K43" s="91"/>
      <c r="L43" s="91"/>
      <c r="M43" s="91"/>
      <c r="N43" s="91"/>
      <c r="O43" s="92"/>
    </row>
    <row r="44" spans="1:15" s="10" customFormat="1" ht="24" customHeight="1" x14ac:dyDescent="0.25">
      <c r="A44" s="271"/>
      <c r="B44" s="153">
        <v>44701</v>
      </c>
      <c r="C44" s="88">
        <v>0.64583333333333337</v>
      </c>
      <c r="D44" s="192" t="s">
        <v>158</v>
      </c>
      <c r="E44" s="89" t="s">
        <v>145</v>
      </c>
      <c r="F44" s="90"/>
      <c r="G44" s="91"/>
      <c r="H44" s="91"/>
      <c r="I44" s="91"/>
      <c r="J44" s="91"/>
      <c r="K44" s="91"/>
      <c r="L44" s="91"/>
      <c r="M44" s="91"/>
      <c r="N44" s="91"/>
      <c r="O44" s="92"/>
    </row>
    <row r="45" spans="1:15" s="10" customFormat="1" ht="24" customHeight="1" x14ac:dyDescent="0.25">
      <c r="A45" s="271"/>
      <c r="B45" s="153">
        <v>44705</v>
      </c>
      <c r="C45" s="93">
        <v>0.54166666666666663</v>
      </c>
      <c r="D45" s="199" t="s">
        <v>158</v>
      </c>
      <c r="E45" s="89" t="s">
        <v>276</v>
      </c>
      <c r="F45" s="90"/>
      <c r="G45" s="91"/>
      <c r="H45" s="91"/>
      <c r="I45" s="91"/>
      <c r="J45" s="91"/>
      <c r="K45" s="91"/>
      <c r="L45" s="91"/>
      <c r="M45" s="91"/>
      <c r="N45" s="91"/>
      <c r="O45" s="92"/>
    </row>
    <row r="46" spans="1:15" s="10" customFormat="1" ht="24" customHeight="1" x14ac:dyDescent="0.25">
      <c r="A46" s="271"/>
      <c r="B46" s="153">
        <v>44705</v>
      </c>
      <c r="C46" s="93">
        <v>0.64583333333333337</v>
      </c>
      <c r="D46" s="199" t="s">
        <v>158</v>
      </c>
      <c r="E46" s="89" t="s">
        <v>275</v>
      </c>
      <c r="F46" s="90"/>
      <c r="G46" s="91"/>
      <c r="H46" s="91"/>
      <c r="I46" s="91"/>
      <c r="J46" s="91"/>
      <c r="K46" s="91"/>
      <c r="L46" s="91"/>
      <c r="M46" s="91"/>
      <c r="N46" s="91"/>
      <c r="O46" s="92"/>
    </row>
    <row r="47" spans="1:15" s="10" customFormat="1" ht="24" customHeight="1" x14ac:dyDescent="0.25">
      <c r="A47" s="268" t="str">
        <f>IF(COUNTA(F35:O49)&gt;20,"上限オーバーです","")</f>
        <v/>
      </c>
      <c r="B47" s="153">
        <v>44708</v>
      </c>
      <c r="C47" s="88">
        <v>0.39583333333333331</v>
      </c>
      <c r="D47" s="191" t="s">
        <v>228</v>
      </c>
      <c r="E47" s="89" t="s">
        <v>90</v>
      </c>
      <c r="F47" s="90"/>
      <c r="G47" s="91"/>
      <c r="H47" s="91"/>
      <c r="I47" s="91"/>
      <c r="J47" s="91"/>
      <c r="K47" s="91"/>
      <c r="L47" s="91"/>
      <c r="M47" s="91"/>
      <c r="N47" s="91"/>
      <c r="O47" s="92"/>
    </row>
    <row r="48" spans="1:15" s="10" customFormat="1" ht="24" customHeight="1" x14ac:dyDescent="0.25">
      <c r="A48" s="268"/>
      <c r="B48" s="153">
        <v>44708</v>
      </c>
      <c r="C48" s="88">
        <v>0.54166666666666663</v>
      </c>
      <c r="D48" s="193" t="s">
        <v>156</v>
      </c>
      <c r="E48" s="89" t="s">
        <v>103</v>
      </c>
      <c r="F48" s="90"/>
      <c r="G48" s="91"/>
      <c r="H48" s="91"/>
      <c r="I48" s="91"/>
      <c r="J48" s="91"/>
      <c r="K48" s="91"/>
      <c r="L48" s="91"/>
      <c r="M48" s="91"/>
      <c r="N48" s="91"/>
      <c r="O48" s="92"/>
    </row>
    <row r="49" spans="1:15" s="10" customFormat="1" ht="24" customHeight="1" thickBot="1" x14ac:dyDescent="0.3">
      <c r="A49" s="268"/>
      <c r="B49" s="156">
        <v>44708</v>
      </c>
      <c r="C49" s="88">
        <v>0.64583333333333337</v>
      </c>
      <c r="D49" s="197" t="s">
        <v>157</v>
      </c>
      <c r="E49" s="89" t="s">
        <v>110</v>
      </c>
      <c r="F49" s="90"/>
      <c r="G49" s="91"/>
      <c r="H49" s="91"/>
      <c r="I49" s="91"/>
      <c r="J49" s="91"/>
      <c r="K49" s="91"/>
      <c r="L49" s="91"/>
      <c r="M49" s="91"/>
      <c r="N49" s="94"/>
      <c r="O49" s="92"/>
    </row>
    <row r="50" spans="1:15" s="10" customFormat="1" ht="24" customHeight="1" x14ac:dyDescent="0.25">
      <c r="A50" s="270" t="s">
        <v>23</v>
      </c>
      <c r="B50" s="162">
        <v>44715</v>
      </c>
      <c r="C50" s="100">
        <v>0.39583333333333331</v>
      </c>
      <c r="D50" s="203" t="s">
        <v>228</v>
      </c>
      <c r="E50" s="105" t="s">
        <v>84</v>
      </c>
      <c r="F50" s="101"/>
      <c r="G50" s="102"/>
      <c r="H50" s="102"/>
      <c r="I50" s="102"/>
      <c r="J50" s="102"/>
      <c r="K50" s="102"/>
      <c r="L50" s="102"/>
      <c r="M50" s="102"/>
      <c r="N50" s="103"/>
      <c r="O50" s="104"/>
    </row>
    <row r="51" spans="1:15" s="10" customFormat="1" ht="24" customHeight="1" x14ac:dyDescent="0.25">
      <c r="A51" s="271"/>
      <c r="B51" s="153">
        <v>44715</v>
      </c>
      <c r="C51" s="88">
        <v>0.54166666666666663</v>
      </c>
      <c r="D51" s="201" t="s">
        <v>228</v>
      </c>
      <c r="E51" s="106" t="s">
        <v>86</v>
      </c>
      <c r="F51" s="90"/>
      <c r="G51" s="91"/>
      <c r="H51" s="91"/>
      <c r="I51" s="91"/>
      <c r="J51" s="91"/>
      <c r="K51" s="91"/>
      <c r="L51" s="91"/>
      <c r="M51" s="91"/>
      <c r="N51" s="91"/>
      <c r="O51" s="92"/>
    </row>
    <row r="52" spans="1:15" s="10" customFormat="1" ht="24" customHeight="1" x14ac:dyDescent="0.25">
      <c r="A52" s="271"/>
      <c r="B52" s="153">
        <v>44715</v>
      </c>
      <c r="C52" s="88">
        <v>0.64583333333333337</v>
      </c>
      <c r="D52" s="194" t="s">
        <v>157</v>
      </c>
      <c r="E52" s="106" t="s">
        <v>114</v>
      </c>
      <c r="F52" s="90"/>
      <c r="G52" s="91"/>
      <c r="H52" s="91"/>
      <c r="I52" s="91"/>
      <c r="J52" s="91"/>
      <c r="K52" s="91"/>
      <c r="L52" s="91"/>
      <c r="M52" s="91"/>
      <c r="N52" s="91"/>
      <c r="O52" s="92"/>
    </row>
    <row r="53" spans="1:15" s="10" customFormat="1" ht="24" customHeight="1" x14ac:dyDescent="0.25">
      <c r="A53" s="271"/>
      <c r="B53" s="153">
        <v>44722</v>
      </c>
      <c r="C53" s="88">
        <v>0.39583333333333331</v>
      </c>
      <c r="D53" s="193" t="s">
        <v>156</v>
      </c>
      <c r="E53" s="106" t="s">
        <v>277</v>
      </c>
      <c r="F53" s="90"/>
      <c r="G53" s="91"/>
      <c r="H53" s="91"/>
      <c r="I53" s="91"/>
      <c r="J53" s="91"/>
      <c r="K53" s="91"/>
      <c r="L53" s="91"/>
      <c r="M53" s="91"/>
      <c r="N53" s="91"/>
      <c r="O53" s="92"/>
    </row>
    <row r="54" spans="1:15" s="10" customFormat="1" ht="24" customHeight="1" x14ac:dyDescent="0.25">
      <c r="A54" s="271"/>
      <c r="B54" s="153">
        <v>44722</v>
      </c>
      <c r="C54" s="88">
        <v>0.54166666666666663</v>
      </c>
      <c r="D54" s="201" t="s">
        <v>228</v>
      </c>
      <c r="E54" s="106" t="s">
        <v>95</v>
      </c>
      <c r="F54" s="90"/>
      <c r="G54" s="91"/>
      <c r="H54" s="91"/>
      <c r="I54" s="91"/>
      <c r="J54" s="91"/>
      <c r="K54" s="91"/>
      <c r="L54" s="91"/>
      <c r="M54" s="91"/>
      <c r="N54" s="91"/>
      <c r="O54" s="92"/>
    </row>
    <row r="55" spans="1:15" s="10" customFormat="1" ht="24" customHeight="1" x14ac:dyDescent="0.25">
      <c r="A55" s="271"/>
      <c r="B55" s="153">
        <v>44722</v>
      </c>
      <c r="C55" s="88">
        <v>0.64583333333333337</v>
      </c>
      <c r="D55" s="201" t="s">
        <v>228</v>
      </c>
      <c r="E55" s="106" t="s">
        <v>282</v>
      </c>
      <c r="F55" s="90"/>
      <c r="G55" s="91"/>
      <c r="H55" s="91"/>
      <c r="I55" s="91"/>
      <c r="J55" s="91"/>
      <c r="K55" s="91"/>
      <c r="L55" s="91"/>
      <c r="M55" s="91"/>
      <c r="N55" s="91"/>
      <c r="O55" s="92"/>
    </row>
    <row r="56" spans="1:15" s="10" customFormat="1" ht="24" customHeight="1" x14ac:dyDescent="0.25">
      <c r="A56" s="271"/>
      <c r="B56" s="153">
        <v>44726</v>
      </c>
      <c r="C56" s="88">
        <v>0.39583333333333331</v>
      </c>
      <c r="D56" s="193" t="s">
        <v>156</v>
      </c>
      <c r="E56" s="106" t="s">
        <v>101</v>
      </c>
      <c r="F56" s="90"/>
      <c r="G56" s="91"/>
      <c r="H56" s="91"/>
      <c r="I56" s="91"/>
      <c r="J56" s="91"/>
      <c r="K56" s="91"/>
      <c r="L56" s="91"/>
      <c r="M56" s="91"/>
      <c r="N56" s="91"/>
      <c r="O56" s="92"/>
    </row>
    <row r="57" spans="1:15" s="10" customFormat="1" ht="24" customHeight="1" x14ac:dyDescent="0.25">
      <c r="A57" s="271" t="str">
        <f>TEXT(B50,"m")&amp;"月お申込み＝"&amp;COUNTA(F50:O64)</f>
        <v>6月お申込み＝0</v>
      </c>
      <c r="B57" s="153">
        <v>44726</v>
      </c>
      <c r="C57" s="88">
        <v>0.54166666666666663</v>
      </c>
      <c r="D57" s="194" t="s">
        <v>157</v>
      </c>
      <c r="E57" s="89" t="s">
        <v>108</v>
      </c>
      <c r="F57" s="90"/>
      <c r="G57" s="91"/>
      <c r="H57" s="91"/>
      <c r="I57" s="91"/>
      <c r="J57" s="91"/>
      <c r="K57" s="91"/>
      <c r="L57" s="91"/>
      <c r="M57" s="91"/>
      <c r="N57" s="91"/>
      <c r="O57" s="92"/>
    </row>
    <row r="58" spans="1:15" s="10" customFormat="1" ht="24" customHeight="1" x14ac:dyDescent="0.25">
      <c r="A58" s="271"/>
      <c r="B58" s="153">
        <v>44726</v>
      </c>
      <c r="C58" s="93">
        <v>0.64583333333333337</v>
      </c>
      <c r="D58" s="192" t="s">
        <v>158</v>
      </c>
      <c r="E58" s="89" t="s">
        <v>143</v>
      </c>
      <c r="F58" s="90"/>
      <c r="G58" s="91"/>
      <c r="H58" s="91"/>
      <c r="I58" s="91"/>
      <c r="J58" s="91"/>
      <c r="K58" s="91"/>
      <c r="L58" s="91"/>
      <c r="M58" s="91"/>
      <c r="N58" s="91"/>
      <c r="O58" s="92"/>
    </row>
    <row r="59" spans="1:15" s="10" customFormat="1" ht="24" customHeight="1" x14ac:dyDescent="0.25">
      <c r="A59" s="271"/>
      <c r="B59" s="153">
        <v>44728</v>
      </c>
      <c r="C59" s="93">
        <v>0.39583333333333331</v>
      </c>
      <c r="D59" s="192" t="s">
        <v>158</v>
      </c>
      <c r="E59" s="89" t="s">
        <v>153</v>
      </c>
      <c r="F59" s="90"/>
      <c r="G59" s="91"/>
      <c r="H59" s="91"/>
      <c r="I59" s="91"/>
      <c r="J59" s="91"/>
      <c r="K59" s="91"/>
      <c r="L59" s="91"/>
      <c r="M59" s="91"/>
      <c r="N59" s="91"/>
      <c r="O59" s="92"/>
    </row>
    <row r="60" spans="1:15" s="10" customFormat="1" ht="24" customHeight="1" x14ac:dyDescent="0.25">
      <c r="A60" s="271"/>
      <c r="B60" s="153">
        <v>44728</v>
      </c>
      <c r="C60" s="88">
        <v>0.54166666666666663</v>
      </c>
      <c r="D60" s="192" t="s">
        <v>158</v>
      </c>
      <c r="E60" s="89" t="s">
        <v>137</v>
      </c>
      <c r="F60" s="90"/>
      <c r="G60" s="91"/>
      <c r="H60" s="91"/>
      <c r="I60" s="91"/>
      <c r="J60" s="91"/>
      <c r="K60" s="91"/>
      <c r="L60" s="91"/>
      <c r="M60" s="91"/>
      <c r="N60" s="91"/>
      <c r="O60" s="92"/>
    </row>
    <row r="61" spans="1:15" s="10" customFormat="1" ht="24" customHeight="1" x14ac:dyDescent="0.25">
      <c r="A61" s="268" t="str">
        <f>IF(COUNTA(F50:O64)&gt;20,"上限オーバーです","")</f>
        <v/>
      </c>
      <c r="B61" s="153">
        <v>44733</v>
      </c>
      <c r="C61" s="88">
        <v>0.39583333333333331</v>
      </c>
      <c r="D61" s="192" t="s">
        <v>158</v>
      </c>
      <c r="E61" s="89" t="s">
        <v>278</v>
      </c>
      <c r="F61" s="90"/>
      <c r="G61" s="91"/>
      <c r="H61" s="91"/>
      <c r="I61" s="91"/>
      <c r="J61" s="91"/>
      <c r="K61" s="91"/>
      <c r="L61" s="91"/>
      <c r="M61" s="91"/>
      <c r="N61" s="91"/>
      <c r="O61" s="92"/>
    </row>
    <row r="62" spans="1:15" s="10" customFormat="1" ht="24" customHeight="1" x14ac:dyDescent="0.25">
      <c r="A62" s="268"/>
      <c r="B62" s="153">
        <v>44736</v>
      </c>
      <c r="C62" s="88">
        <v>0.39583333333333331</v>
      </c>
      <c r="D62" s="192" t="s">
        <v>158</v>
      </c>
      <c r="E62" s="89" t="s">
        <v>120</v>
      </c>
      <c r="F62" s="90"/>
      <c r="G62" s="91"/>
      <c r="H62" s="91"/>
      <c r="I62" s="91"/>
      <c r="J62" s="91"/>
      <c r="K62" s="91"/>
      <c r="L62" s="91"/>
      <c r="M62" s="91"/>
      <c r="N62" s="91"/>
      <c r="O62" s="92"/>
    </row>
    <row r="63" spans="1:15" s="10" customFormat="1" ht="24" customHeight="1" x14ac:dyDescent="0.25">
      <c r="A63" s="268"/>
      <c r="B63" s="153">
        <v>44736</v>
      </c>
      <c r="C63" s="88">
        <v>0.54166666666666663</v>
      </c>
      <c r="D63" s="192" t="s">
        <v>158</v>
      </c>
      <c r="E63" s="89" t="s">
        <v>131</v>
      </c>
      <c r="F63" s="90"/>
      <c r="G63" s="91"/>
      <c r="H63" s="91"/>
      <c r="I63" s="91"/>
      <c r="J63" s="91"/>
      <c r="K63" s="91"/>
      <c r="L63" s="91"/>
      <c r="M63" s="91"/>
      <c r="N63" s="94"/>
      <c r="O63" s="92"/>
    </row>
    <row r="64" spans="1:15" s="10" customFormat="1" ht="24" customHeight="1" thickBot="1" x14ac:dyDescent="0.3">
      <c r="A64" s="272"/>
      <c r="B64" s="156">
        <v>44736</v>
      </c>
      <c r="C64" s="107">
        <v>0.64583333333333337</v>
      </c>
      <c r="D64" s="195" t="s">
        <v>158</v>
      </c>
      <c r="E64" s="108" t="s">
        <v>132</v>
      </c>
      <c r="F64" s="109"/>
      <c r="G64" s="110"/>
      <c r="H64" s="110"/>
      <c r="I64" s="110"/>
      <c r="J64" s="110"/>
      <c r="K64" s="110"/>
      <c r="L64" s="110"/>
      <c r="M64" s="110"/>
      <c r="N64" s="111"/>
      <c r="O64" s="112"/>
    </row>
    <row r="65" spans="1:15" s="10" customFormat="1" ht="24" customHeight="1" thickTop="1" x14ac:dyDescent="0.25">
      <c r="A65" s="273" t="s">
        <v>24</v>
      </c>
      <c r="B65" s="162">
        <v>44748</v>
      </c>
      <c r="C65" s="131">
        <v>0.54166666666666663</v>
      </c>
      <c r="D65" s="196" t="s">
        <v>158</v>
      </c>
      <c r="E65" s="113" t="s">
        <v>135</v>
      </c>
      <c r="F65" s="114"/>
      <c r="G65" s="115"/>
      <c r="H65" s="115"/>
      <c r="I65" s="115"/>
      <c r="J65" s="115"/>
      <c r="K65" s="115"/>
      <c r="L65" s="115"/>
      <c r="M65" s="115"/>
      <c r="N65" s="116"/>
      <c r="O65" s="117"/>
    </row>
    <row r="66" spans="1:15" s="10" customFormat="1" ht="24" customHeight="1" x14ac:dyDescent="0.25">
      <c r="A66" s="271"/>
      <c r="B66" s="153">
        <v>44750</v>
      </c>
      <c r="C66" s="132">
        <v>0.39583333333333331</v>
      </c>
      <c r="D66" s="191" t="s">
        <v>228</v>
      </c>
      <c r="E66" s="89" t="s">
        <v>76</v>
      </c>
      <c r="F66" s="90"/>
      <c r="G66" s="91"/>
      <c r="H66" s="91"/>
      <c r="I66" s="91"/>
      <c r="J66" s="91"/>
      <c r="K66" s="91"/>
      <c r="L66" s="91"/>
      <c r="M66" s="91"/>
      <c r="N66" s="91"/>
      <c r="O66" s="92"/>
    </row>
    <row r="67" spans="1:15" s="10" customFormat="1" ht="24" customHeight="1" x14ac:dyDescent="0.25">
      <c r="A67" s="271"/>
      <c r="B67" s="153">
        <v>44750</v>
      </c>
      <c r="C67" s="133">
        <v>0.54166666666666663</v>
      </c>
      <c r="D67" s="191" t="s">
        <v>228</v>
      </c>
      <c r="E67" s="89" t="s">
        <v>78</v>
      </c>
      <c r="F67" s="90"/>
      <c r="G67" s="91"/>
      <c r="H67" s="91"/>
      <c r="I67" s="91"/>
      <c r="J67" s="91"/>
      <c r="K67" s="91"/>
      <c r="L67" s="91"/>
      <c r="M67" s="91"/>
      <c r="N67" s="91"/>
      <c r="O67" s="92"/>
    </row>
    <row r="68" spans="1:15" s="10" customFormat="1" ht="24" customHeight="1" x14ac:dyDescent="0.25">
      <c r="A68" s="271"/>
      <c r="B68" s="153">
        <v>44750</v>
      </c>
      <c r="C68" s="132">
        <v>0.64583333333333337</v>
      </c>
      <c r="D68" s="193" t="s">
        <v>156</v>
      </c>
      <c r="E68" s="89" t="s">
        <v>97</v>
      </c>
      <c r="F68" s="90"/>
      <c r="G68" s="91"/>
      <c r="H68" s="91"/>
      <c r="I68" s="91"/>
      <c r="J68" s="91"/>
      <c r="K68" s="91"/>
      <c r="L68" s="91"/>
      <c r="M68" s="91"/>
      <c r="N68" s="91"/>
      <c r="O68" s="92"/>
    </row>
    <row r="69" spans="1:15" s="10" customFormat="1" ht="24" customHeight="1" x14ac:dyDescent="0.25">
      <c r="A69" s="271"/>
      <c r="B69" s="153">
        <v>44754</v>
      </c>
      <c r="C69" s="132">
        <v>0.39583333333333331</v>
      </c>
      <c r="D69" s="192" t="s">
        <v>158</v>
      </c>
      <c r="E69" s="89" t="s">
        <v>127</v>
      </c>
      <c r="F69" s="90"/>
      <c r="G69" s="91"/>
      <c r="H69" s="91"/>
      <c r="I69" s="91"/>
      <c r="J69" s="91"/>
      <c r="K69" s="91"/>
      <c r="L69" s="91"/>
      <c r="M69" s="91"/>
      <c r="N69" s="91"/>
      <c r="O69" s="92"/>
    </row>
    <row r="70" spans="1:15" s="10" customFormat="1" ht="24" customHeight="1" x14ac:dyDescent="0.25">
      <c r="A70" s="271"/>
      <c r="B70" s="153">
        <v>44754</v>
      </c>
      <c r="C70" s="133">
        <v>0.54166666666666663</v>
      </c>
      <c r="D70" s="192" t="s">
        <v>158</v>
      </c>
      <c r="E70" s="89" t="s">
        <v>273</v>
      </c>
      <c r="F70" s="90"/>
      <c r="G70" s="91"/>
      <c r="H70" s="91"/>
      <c r="I70" s="91"/>
      <c r="J70" s="91"/>
      <c r="K70" s="91"/>
      <c r="L70" s="91"/>
      <c r="M70" s="91"/>
      <c r="N70" s="91"/>
      <c r="O70" s="92"/>
    </row>
    <row r="71" spans="1:15" s="10" customFormat="1" ht="24" customHeight="1" x14ac:dyDescent="0.25">
      <c r="A71" s="271"/>
      <c r="B71" s="153">
        <v>44754</v>
      </c>
      <c r="C71" s="132">
        <v>0.64583333333333337</v>
      </c>
      <c r="D71" s="192" t="s">
        <v>158</v>
      </c>
      <c r="E71" s="89" t="s">
        <v>274</v>
      </c>
      <c r="F71" s="90"/>
      <c r="G71" s="91"/>
      <c r="H71" s="91"/>
      <c r="I71" s="91"/>
      <c r="J71" s="91"/>
      <c r="K71" s="91"/>
      <c r="L71" s="91"/>
      <c r="M71" s="91"/>
      <c r="N71" s="91"/>
      <c r="O71" s="92"/>
    </row>
    <row r="72" spans="1:15" s="10" customFormat="1" ht="24" customHeight="1" x14ac:dyDescent="0.25">
      <c r="A72" s="271" t="str">
        <f>TEXT(B65,"m")&amp;"月お申込み＝"&amp;COUNTA(F65:O79)</f>
        <v>7月お申込み＝0</v>
      </c>
      <c r="B72" s="153">
        <v>44755</v>
      </c>
      <c r="C72" s="133">
        <v>0.54166666666666663</v>
      </c>
      <c r="D72" s="192" t="s">
        <v>158</v>
      </c>
      <c r="E72" s="89" t="s">
        <v>141</v>
      </c>
      <c r="F72" s="90"/>
      <c r="G72" s="91"/>
      <c r="H72" s="91"/>
      <c r="I72" s="91"/>
      <c r="J72" s="91"/>
      <c r="K72" s="91"/>
      <c r="L72" s="91"/>
      <c r="M72" s="91"/>
      <c r="N72" s="91"/>
      <c r="O72" s="92"/>
    </row>
    <row r="73" spans="1:15" s="10" customFormat="1" ht="24" customHeight="1" x14ac:dyDescent="0.25">
      <c r="A73" s="271"/>
      <c r="B73" s="153">
        <v>44755</v>
      </c>
      <c r="C73" s="132">
        <v>0.64583333333333337</v>
      </c>
      <c r="D73" s="192" t="s">
        <v>158</v>
      </c>
      <c r="E73" s="89" t="s">
        <v>139</v>
      </c>
      <c r="F73" s="90"/>
      <c r="G73" s="91"/>
      <c r="H73" s="91"/>
      <c r="I73" s="91"/>
      <c r="J73" s="91"/>
      <c r="K73" s="91"/>
      <c r="L73" s="91"/>
      <c r="M73" s="91"/>
      <c r="N73" s="91"/>
      <c r="O73" s="92"/>
    </row>
    <row r="74" spans="1:15" s="10" customFormat="1" ht="24" customHeight="1" x14ac:dyDescent="0.25">
      <c r="A74" s="271"/>
      <c r="B74" s="153">
        <v>44763</v>
      </c>
      <c r="C74" s="132">
        <v>0.39583333333333331</v>
      </c>
      <c r="D74" s="192" t="s">
        <v>158</v>
      </c>
      <c r="E74" s="89" t="s">
        <v>116</v>
      </c>
      <c r="F74" s="90"/>
      <c r="G74" s="91"/>
      <c r="H74" s="91"/>
      <c r="I74" s="91"/>
      <c r="J74" s="91"/>
      <c r="K74" s="91"/>
      <c r="L74" s="91"/>
      <c r="M74" s="91"/>
      <c r="N74" s="91"/>
      <c r="O74" s="92"/>
    </row>
    <row r="75" spans="1:15" s="10" customFormat="1" ht="24" customHeight="1" x14ac:dyDescent="0.25">
      <c r="A75" s="271"/>
      <c r="B75" s="153">
        <v>44763</v>
      </c>
      <c r="C75" s="132">
        <v>0.54166666666666663</v>
      </c>
      <c r="D75" s="194" t="s">
        <v>157</v>
      </c>
      <c r="E75" s="89" t="s">
        <v>106</v>
      </c>
      <c r="F75" s="90"/>
      <c r="G75" s="91"/>
      <c r="H75" s="91"/>
      <c r="I75" s="91"/>
      <c r="J75" s="91"/>
      <c r="K75" s="91"/>
      <c r="L75" s="91"/>
      <c r="M75" s="91"/>
      <c r="N75" s="91"/>
      <c r="O75" s="92"/>
    </row>
    <row r="76" spans="1:15" s="10" customFormat="1" ht="24" customHeight="1" x14ac:dyDescent="0.25">
      <c r="A76" s="268" t="str">
        <f>IF(COUNTA(F65:O79)&gt;20,"上限オーバーです","")</f>
        <v/>
      </c>
      <c r="B76" s="153">
        <v>44763</v>
      </c>
      <c r="C76" s="132">
        <v>0.64583333333333337</v>
      </c>
      <c r="D76" s="192" t="s">
        <v>158</v>
      </c>
      <c r="E76" s="89" t="s">
        <v>147</v>
      </c>
      <c r="F76" s="90"/>
      <c r="G76" s="91"/>
      <c r="H76" s="91"/>
      <c r="I76" s="91"/>
      <c r="J76" s="91"/>
      <c r="K76" s="91"/>
      <c r="L76" s="91"/>
      <c r="M76" s="91"/>
      <c r="N76" s="91"/>
      <c r="O76" s="92"/>
    </row>
    <row r="77" spans="1:15" s="10" customFormat="1" ht="24" customHeight="1" x14ac:dyDescent="0.25">
      <c r="A77" s="268"/>
      <c r="B77" s="153">
        <v>44764</v>
      </c>
      <c r="C77" s="132">
        <v>0.39583333333333331</v>
      </c>
      <c r="D77" s="194" t="s">
        <v>157</v>
      </c>
      <c r="E77" s="89" t="s">
        <v>112</v>
      </c>
      <c r="F77" s="90"/>
      <c r="G77" s="91"/>
      <c r="H77" s="91"/>
      <c r="I77" s="91"/>
      <c r="J77" s="91"/>
      <c r="K77" s="91"/>
      <c r="L77" s="91"/>
      <c r="M77" s="91"/>
      <c r="N77" s="91"/>
      <c r="O77" s="92"/>
    </row>
    <row r="78" spans="1:15" s="10" customFormat="1" ht="24" customHeight="1" x14ac:dyDescent="0.25">
      <c r="A78" s="268"/>
      <c r="B78" s="153">
        <v>44764</v>
      </c>
      <c r="C78" s="132">
        <v>0.54166666666666663</v>
      </c>
      <c r="D78" s="192" t="s">
        <v>158</v>
      </c>
      <c r="E78" s="89" t="s">
        <v>122</v>
      </c>
      <c r="F78" s="90"/>
      <c r="G78" s="91"/>
      <c r="H78" s="91"/>
      <c r="I78" s="91"/>
      <c r="J78" s="91"/>
      <c r="K78" s="91"/>
      <c r="L78" s="91"/>
      <c r="M78" s="91"/>
      <c r="N78" s="94"/>
      <c r="O78" s="92"/>
    </row>
    <row r="79" spans="1:15" s="10" customFormat="1" ht="24" customHeight="1" thickBot="1" x14ac:dyDescent="0.3">
      <c r="A79" s="268"/>
      <c r="B79" s="156">
        <v>44764</v>
      </c>
      <c r="C79" s="134">
        <v>0.64583333333333337</v>
      </c>
      <c r="D79" s="195" t="s">
        <v>158</v>
      </c>
      <c r="E79" s="95" t="s">
        <v>130</v>
      </c>
      <c r="F79" s="96"/>
      <c r="G79" s="97"/>
      <c r="H79" s="97"/>
      <c r="I79" s="97"/>
      <c r="J79" s="97"/>
      <c r="K79" s="97"/>
      <c r="L79" s="97"/>
      <c r="M79" s="97"/>
      <c r="N79" s="98"/>
      <c r="O79" s="99"/>
    </row>
    <row r="80" spans="1:15" s="10" customFormat="1" ht="24" customHeight="1" x14ac:dyDescent="0.25">
      <c r="A80" s="270" t="s">
        <v>24</v>
      </c>
      <c r="B80" s="162">
        <v>44777</v>
      </c>
      <c r="C80" s="131">
        <v>0.39583333333333331</v>
      </c>
      <c r="D80" s="196" t="s">
        <v>158</v>
      </c>
      <c r="E80" s="105" t="s">
        <v>118</v>
      </c>
      <c r="F80" s="101"/>
      <c r="G80" s="102"/>
      <c r="H80" s="102"/>
      <c r="I80" s="102"/>
      <c r="J80" s="102"/>
      <c r="K80" s="102"/>
      <c r="L80" s="102"/>
      <c r="M80" s="102"/>
      <c r="N80" s="103"/>
      <c r="O80" s="104"/>
    </row>
    <row r="81" spans="1:15" s="10" customFormat="1" ht="24" customHeight="1" x14ac:dyDescent="0.25">
      <c r="A81" s="271"/>
      <c r="B81" s="153">
        <v>44777</v>
      </c>
      <c r="C81" s="132">
        <v>0.54166666666666663</v>
      </c>
      <c r="D81" s="192" t="s">
        <v>158</v>
      </c>
      <c r="E81" s="106" t="s">
        <v>133</v>
      </c>
      <c r="F81" s="90"/>
      <c r="G81" s="91"/>
      <c r="H81" s="91"/>
      <c r="I81" s="91"/>
      <c r="J81" s="91"/>
      <c r="K81" s="91"/>
      <c r="L81" s="91"/>
      <c r="M81" s="91"/>
      <c r="N81" s="91"/>
      <c r="O81" s="92"/>
    </row>
    <row r="82" spans="1:15" s="10" customFormat="1" ht="24" customHeight="1" x14ac:dyDescent="0.25">
      <c r="A82" s="271"/>
      <c r="B82" s="153">
        <v>44778</v>
      </c>
      <c r="C82" s="132">
        <v>0.54166666666666663</v>
      </c>
      <c r="D82" s="191" t="s">
        <v>228</v>
      </c>
      <c r="E82" s="106" t="s">
        <v>93</v>
      </c>
      <c r="F82" s="90"/>
      <c r="G82" s="91"/>
      <c r="H82" s="91"/>
      <c r="I82" s="91"/>
      <c r="J82" s="91"/>
      <c r="K82" s="91"/>
      <c r="L82" s="91"/>
      <c r="M82" s="91"/>
      <c r="N82" s="91"/>
      <c r="O82" s="92"/>
    </row>
    <row r="83" spans="1:15" s="10" customFormat="1" ht="24" customHeight="1" x14ac:dyDescent="0.25">
      <c r="A83" s="271"/>
      <c r="B83" s="153">
        <v>44778</v>
      </c>
      <c r="C83" s="132">
        <v>0.64583333333333337</v>
      </c>
      <c r="D83" s="191" t="s">
        <v>228</v>
      </c>
      <c r="E83" s="106" t="s">
        <v>95</v>
      </c>
      <c r="F83" s="90"/>
      <c r="G83" s="91"/>
      <c r="H83" s="91"/>
      <c r="I83" s="91"/>
      <c r="J83" s="91"/>
      <c r="K83" s="91"/>
      <c r="L83" s="91"/>
      <c r="M83" s="91"/>
      <c r="N83" s="91"/>
      <c r="O83" s="92"/>
    </row>
    <row r="84" spans="1:15" s="10" customFormat="1" ht="24" customHeight="1" x14ac:dyDescent="0.25">
      <c r="A84" s="271"/>
      <c r="B84" s="153">
        <v>44791</v>
      </c>
      <c r="C84" s="132">
        <v>0.39583333333333331</v>
      </c>
      <c r="D84" s="193" t="s">
        <v>156</v>
      </c>
      <c r="E84" s="106" t="s">
        <v>99</v>
      </c>
      <c r="F84" s="90"/>
      <c r="G84" s="91"/>
      <c r="H84" s="91"/>
      <c r="I84" s="91"/>
      <c r="J84" s="91"/>
      <c r="K84" s="91"/>
      <c r="L84" s="91"/>
      <c r="M84" s="91"/>
      <c r="N84" s="91"/>
      <c r="O84" s="92"/>
    </row>
    <row r="85" spans="1:15" s="10" customFormat="1" ht="24" customHeight="1" x14ac:dyDescent="0.25">
      <c r="A85" s="271"/>
      <c r="B85" s="153">
        <v>44791</v>
      </c>
      <c r="C85" s="132">
        <v>0.54166666666666663</v>
      </c>
      <c r="D85" s="192" t="s">
        <v>158</v>
      </c>
      <c r="E85" s="106" t="s">
        <v>124</v>
      </c>
      <c r="F85" s="90"/>
      <c r="G85" s="91"/>
      <c r="H85" s="91"/>
      <c r="I85" s="91"/>
      <c r="J85" s="91"/>
      <c r="K85" s="91"/>
      <c r="L85" s="91"/>
      <c r="M85" s="91"/>
      <c r="N85" s="91"/>
      <c r="O85" s="92"/>
    </row>
    <row r="86" spans="1:15" s="10" customFormat="1" ht="24" customHeight="1" x14ac:dyDescent="0.25">
      <c r="A86" s="271"/>
      <c r="B86" s="153">
        <v>44791</v>
      </c>
      <c r="C86" s="132">
        <v>0.64583333333333337</v>
      </c>
      <c r="D86" s="192" t="s">
        <v>158</v>
      </c>
      <c r="E86" s="106" t="s">
        <v>145</v>
      </c>
      <c r="F86" s="90"/>
      <c r="G86" s="91"/>
      <c r="H86" s="91"/>
      <c r="I86" s="91"/>
      <c r="J86" s="91"/>
      <c r="K86" s="91"/>
      <c r="L86" s="91"/>
      <c r="M86" s="91"/>
      <c r="N86" s="91"/>
      <c r="O86" s="92"/>
    </row>
    <row r="87" spans="1:15" s="10" customFormat="1" ht="24" customHeight="1" x14ac:dyDescent="0.25">
      <c r="A87" s="271" t="str">
        <f>TEXT(B80,"m")&amp;"月お申込み＝"&amp;COUNTA(F80:O94)</f>
        <v>8月お申込み＝0</v>
      </c>
      <c r="B87" s="153">
        <v>44792</v>
      </c>
      <c r="C87" s="132">
        <v>0.39583333333333331</v>
      </c>
      <c r="D87" s="191" t="s">
        <v>228</v>
      </c>
      <c r="E87" s="89" t="s">
        <v>80</v>
      </c>
      <c r="F87" s="90"/>
      <c r="G87" s="91"/>
      <c r="H87" s="91"/>
      <c r="I87" s="91"/>
      <c r="J87" s="91"/>
      <c r="K87" s="91"/>
      <c r="L87" s="91"/>
      <c r="M87" s="91"/>
      <c r="N87" s="91"/>
      <c r="O87" s="92"/>
    </row>
    <row r="88" spans="1:15" s="10" customFormat="1" ht="24" customHeight="1" x14ac:dyDescent="0.25">
      <c r="A88" s="271"/>
      <c r="B88" s="153">
        <v>44792</v>
      </c>
      <c r="C88" s="132">
        <v>0.54166666666666663</v>
      </c>
      <c r="D88" s="191" t="s">
        <v>228</v>
      </c>
      <c r="E88" s="89" t="s">
        <v>82</v>
      </c>
      <c r="F88" s="90"/>
      <c r="G88" s="91"/>
      <c r="H88" s="91"/>
      <c r="I88" s="91"/>
      <c r="J88" s="91"/>
      <c r="K88" s="91"/>
      <c r="L88" s="91"/>
      <c r="M88" s="91"/>
      <c r="N88" s="91"/>
      <c r="O88" s="92"/>
    </row>
    <row r="89" spans="1:15" s="10" customFormat="1" ht="24" customHeight="1" x14ac:dyDescent="0.25">
      <c r="A89" s="271"/>
      <c r="B89" s="153">
        <v>44792</v>
      </c>
      <c r="C89" s="132">
        <v>0.64583333333333337</v>
      </c>
      <c r="D89" s="193" t="s">
        <v>156</v>
      </c>
      <c r="E89" s="89" t="s">
        <v>103</v>
      </c>
      <c r="F89" s="90"/>
      <c r="G89" s="91"/>
      <c r="H89" s="91"/>
      <c r="I89" s="91"/>
      <c r="J89" s="91"/>
      <c r="K89" s="91"/>
      <c r="L89" s="91"/>
      <c r="M89" s="91"/>
      <c r="N89" s="91"/>
      <c r="O89" s="92"/>
    </row>
    <row r="90" spans="1:15" s="10" customFormat="1" ht="24" customHeight="1" x14ac:dyDescent="0.25">
      <c r="A90" s="271"/>
      <c r="B90" s="153">
        <v>44796</v>
      </c>
      <c r="C90" s="132">
        <v>0.54166666666666663</v>
      </c>
      <c r="D90" s="192" t="s">
        <v>158</v>
      </c>
      <c r="E90" s="89" t="s">
        <v>276</v>
      </c>
      <c r="F90" s="90"/>
      <c r="G90" s="91"/>
      <c r="H90" s="91"/>
      <c r="I90" s="91"/>
      <c r="J90" s="91"/>
      <c r="K90" s="91"/>
      <c r="L90" s="91"/>
      <c r="M90" s="91"/>
      <c r="N90" s="91"/>
      <c r="O90" s="92"/>
    </row>
    <row r="91" spans="1:15" s="10" customFormat="1" ht="24" customHeight="1" thickBot="1" x14ac:dyDescent="0.3">
      <c r="A91" s="268" t="str">
        <f>IF(COUNTA(F80:O94)&gt;20,"上限オーバーです","")</f>
        <v/>
      </c>
      <c r="B91" s="153">
        <v>44796</v>
      </c>
      <c r="C91" s="132">
        <v>0.64583333333333337</v>
      </c>
      <c r="D91" s="195" t="s">
        <v>158</v>
      </c>
      <c r="E91" s="89" t="s">
        <v>275</v>
      </c>
      <c r="F91" s="90"/>
      <c r="G91" s="91"/>
      <c r="H91" s="91"/>
      <c r="I91" s="91"/>
      <c r="J91" s="91"/>
      <c r="K91" s="91"/>
      <c r="L91" s="91"/>
      <c r="M91" s="91"/>
      <c r="N91" s="91"/>
      <c r="O91" s="92"/>
    </row>
    <row r="92" spans="1:15" s="10" customFormat="1" ht="24" customHeight="1" x14ac:dyDescent="0.25">
      <c r="A92" s="268"/>
      <c r="B92" s="153">
        <v>44799</v>
      </c>
      <c r="C92" s="132">
        <v>0.39583333333333331</v>
      </c>
      <c r="D92" s="194" t="s">
        <v>157</v>
      </c>
      <c r="E92" s="89" t="s">
        <v>110</v>
      </c>
      <c r="F92" s="90"/>
      <c r="G92" s="91"/>
      <c r="H92" s="91"/>
      <c r="I92" s="91"/>
      <c r="J92" s="91"/>
      <c r="K92" s="91"/>
      <c r="L92" s="91"/>
      <c r="M92" s="91"/>
      <c r="N92" s="91"/>
      <c r="O92" s="92"/>
    </row>
    <row r="93" spans="1:15" s="10" customFormat="1" ht="24" customHeight="1" x14ac:dyDescent="0.25">
      <c r="A93" s="268"/>
      <c r="B93" s="153">
        <v>44799</v>
      </c>
      <c r="C93" s="132">
        <v>0.54166666666666663</v>
      </c>
      <c r="D93" s="192" t="s">
        <v>158</v>
      </c>
      <c r="E93" s="89" t="s">
        <v>131</v>
      </c>
      <c r="F93" s="90"/>
      <c r="G93" s="91"/>
      <c r="H93" s="91"/>
      <c r="I93" s="91"/>
      <c r="J93" s="91"/>
      <c r="K93" s="91"/>
      <c r="L93" s="91"/>
      <c r="M93" s="91"/>
      <c r="N93" s="94"/>
      <c r="O93" s="92"/>
    </row>
    <row r="94" spans="1:15" s="10" customFormat="1" ht="24" customHeight="1" thickBot="1" x14ac:dyDescent="0.3">
      <c r="A94" s="268"/>
      <c r="B94" s="156">
        <v>44799</v>
      </c>
      <c r="C94" s="134">
        <v>0.64583333333333337</v>
      </c>
      <c r="D94" s="195" t="s">
        <v>158</v>
      </c>
      <c r="E94" s="95" t="s">
        <v>132</v>
      </c>
      <c r="F94" s="96"/>
      <c r="G94" s="97"/>
      <c r="H94" s="97"/>
      <c r="I94" s="97"/>
      <c r="J94" s="97"/>
      <c r="K94" s="97"/>
      <c r="L94" s="97"/>
      <c r="M94" s="97"/>
      <c r="N94" s="98"/>
      <c r="O94" s="99"/>
    </row>
    <row r="95" spans="1:15" s="10" customFormat="1" ht="24" customHeight="1" x14ac:dyDescent="0.25">
      <c r="A95" s="270" t="s">
        <v>24</v>
      </c>
      <c r="B95" s="162">
        <v>44810</v>
      </c>
      <c r="C95" s="131">
        <v>0.39583333333333331</v>
      </c>
      <c r="D95" s="196" t="s">
        <v>158</v>
      </c>
      <c r="E95" s="57" t="s">
        <v>278</v>
      </c>
      <c r="F95" s="67"/>
      <c r="G95" s="68"/>
      <c r="H95" s="68"/>
      <c r="I95" s="68"/>
      <c r="J95" s="68"/>
      <c r="K95" s="68"/>
      <c r="L95" s="68"/>
      <c r="M95" s="68"/>
      <c r="N95" s="69"/>
      <c r="O95" s="70"/>
    </row>
    <row r="96" spans="1:15" s="10" customFormat="1" ht="24" customHeight="1" x14ac:dyDescent="0.25">
      <c r="A96" s="271"/>
      <c r="B96" s="153">
        <v>44810</v>
      </c>
      <c r="C96" s="132">
        <v>0.54166666666666663</v>
      </c>
      <c r="D96" s="192" t="s">
        <v>158</v>
      </c>
      <c r="E96" s="26" t="s">
        <v>128</v>
      </c>
      <c r="F96" s="27"/>
      <c r="G96" s="28"/>
      <c r="H96" s="28"/>
      <c r="I96" s="28"/>
      <c r="J96" s="28"/>
      <c r="K96" s="28"/>
      <c r="L96" s="28"/>
      <c r="M96" s="28"/>
      <c r="N96" s="28"/>
      <c r="O96" s="29"/>
    </row>
    <row r="97" spans="1:15" s="10" customFormat="1" ht="24" customHeight="1" x14ac:dyDescent="0.25">
      <c r="A97" s="271"/>
      <c r="B97" s="153">
        <v>44810</v>
      </c>
      <c r="C97" s="132">
        <v>0.64583333333333337</v>
      </c>
      <c r="D97" s="192" t="s">
        <v>158</v>
      </c>
      <c r="E97" s="26" t="s">
        <v>129</v>
      </c>
      <c r="F97" s="27"/>
      <c r="G97" s="28"/>
      <c r="H97" s="28"/>
      <c r="I97" s="28"/>
      <c r="J97" s="28"/>
      <c r="K97" s="28"/>
      <c r="L97" s="28"/>
      <c r="M97" s="28"/>
      <c r="N97" s="28"/>
      <c r="O97" s="29"/>
    </row>
    <row r="98" spans="1:15" s="10" customFormat="1" ht="24" customHeight="1" x14ac:dyDescent="0.25">
      <c r="A98" s="271"/>
      <c r="B98" s="153">
        <v>44813</v>
      </c>
      <c r="C98" s="132">
        <v>0.39583333333333331</v>
      </c>
      <c r="D98" s="201" t="s">
        <v>228</v>
      </c>
      <c r="E98" s="26" t="s">
        <v>84</v>
      </c>
      <c r="F98" s="27"/>
      <c r="G98" s="28"/>
      <c r="H98" s="28"/>
      <c r="I98" s="28"/>
      <c r="J98" s="28"/>
      <c r="K98" s="28"/>
      <c r="L98" s="28"/>
      <c r="M98" s="28"/>
      <c r="N98" s="28"/>
      <c r="O98" s="29"/>
    </row>
    <row r="99" spans="1:15" s="10" customFormat="1" ht="24" customHeight="1" x14ac:dyDescent="0.25">
      <c r="A99" s="271"/>
      <c r="B99" s="153">
        <v>44813</v>
      </c>
      <c r="C99" s="132">
        <v>0.54166666666666663</v>
      </c>
      <c r="D99" s="201" t="s">
        <v>228</v>
      </c>
      <c r="E99" s="26" t="s">
        <v>86</v>
      </c>
      <c r="F99" s="27"/>
      <c r="G99" s="28"/>
      <c r="H99" s="28"/>
      <c r="I99" s="28"/>
      <c r="J99" s="28"/>
      <c r="K99" s="28"/>
      <c r="L99" s="28"/>
      <c r="M99" s="28"/>
      <c r="N99" s="28"/>
      <c r="O99" s="29"/>
    </row>
    <row r="100" spans="1:15" s="10" customFormat="1" ht="24" customHeight="1" x14ac:dyDescent="0.25">
      <c r="A100" s="271"/>
      <c r="B100" s="153">
        <v>44813</v>
      </c>
      <c r="C100" s="132">
        <v>0.64583333333333337</v>
      </c>
      <c r="D100" s="201" t="s">
        <v>228</v>
      </c>
      <c r="E100" s="26" t="s">
        <v>88</v>
      </c>
      <c r="F100" s="27"/>
      <c r="G100" s="28"/>
      <c r="H100" s="28"/>
      <c r="I100" s="28"/>
      <c r="J100" s="28"/>
      <c r="K100" s="28"/>
      <c r="L100" s="28"/>
      <c r="M100" s="28"/>
      <c r="N100" s="28"/>
      <c r="O100" s="29"/>
    </row>
    <row r="101" spans="1:15" s="10" customFormat="1" ht="24" customHeight="1" x14ac:dyDescent="0.25">
      <c r="A101" s="271"/>
      <c r="B101" s="153">
        <v>44818</v>
      </c>
      <c r="C101" s="132">
        <v>0.39583333333333331</v>
      </c>
      <c r="D101" s="192" t="s">
        <v>158</v>
      </c>
      <c r="E101" s="26" t="s">
        <v>153</v>
      </c>
      <c r="F101" s="27"/>
      <c r="G101" s="28"/>
      <c r="H101" s="28"/>
      <c r="I101" s="28"/>
      <c r="J101" s="28"/>
      <c r="K101" s="28"/>
      <c r="L101" s="28"/>
      <c r="M101" s="28"/>
      <c r="N101" s="28"/>
      <c r="O101" s="29"/>
    </row>
    <row r="102" spans="1:15" s="10" customFormat="1" ht="24" customHeight="1" x14ac:dyDescent="0.25">
      <c r="A102" s="271" t="str">
        <f>TEXT(B95,"m")&amp;"月お申込み＝"&amp;COUNTA(F95:O109)</f>
        <v>9月お申込み＝0</v>
      </c>
      <c r="B102" s="153">
        <v>44818</v>
      </c>
      <c r="C102" s="132">
        <v>0.54166666666666663</v>
      </c>
      <c r="D102" s="192" t="s">
        <v>158</v>
      </c>
      <c r="E102" s="26" t="s">
        <v>137</v>
      </c>
      <c r="F102" s="27"/>
      <c r="G102" s="28"/>
      <c r="H102" s="28"/>
      <c r="I102" s="28"/>
      <c r="J102" s="28"/>
      <c r="K102" s="28"/>
      <c r="L102" s="28"/>
      <c r="M102" s="28"/>
      <c r="N102" s="28"/>
      <c r="O102" s="29"/>
    </row>
    <row r="103" spans="1:15" s="10" customFormat="1" ht="24" customHeight="1" x14ac:dyDescent="0.25">
      <c r="A103" s="271"/>
      <c r="B103" s="153">
        <v>44820</v>
      </c>
      <c r="C103" s="132">
        <v>0.39583333333333331</v>
      </c>
      <c r="D103" s="193" t="s">
        <v>156</v>
      </c>
      <c r="E103" s="26" t="s">
        <v>101</v>
      </c>
      <c r="F103" s="27"/>
      <c r="G103" s="28"/>
      <c r="H103" s="28"/>
      <c r="I103" s="28"/>
      <c r="J103" s="28"/>
      <c r="K103" s="28"/>
      <c r="L103" s="28"/>
      <c r="M103" s="28"/>
      <c r="N103" s="28"/>
      <c r="O103" s="29"/>
    </row>
    <row r="104" spans="1:15" s="10" customFormat="1" ht="24" customHeight="1" x14ac:dyDescent="0.25">
      <c r="A104" s="271"/>
      <c r="B104" s="153">
        <v>44820</v>
      </c>
      <c r="C104" s="132">
        <v>0.54166666666666663</v>
      </c>
      <c r="D104" s="194" t="s">
        <v>157</v>
      </c>
      <c r="E104" s="26" t="s">
        <v>108</v>
      </c>
      <c r="F104" s="27"/>
      <c r="G104" s="28"/>
      <c r="H104" s="28"/>
      <c r="I104" s="28"/>
      <c r="J104" s="28"/>
      <c r="K104" s="28"/>
      <c r="L104" s="28"/>
      <c r="M104" s="28"/>
      <c r="N104" s="28"/>
      <c r="O104" s="29"/>
    </row>
    <row r="105" spans="1:15" s="10" customFormat="1" ht="24" customHeight="1" x14ac:dyDescent="0.25">
      <c r="A105" s="271"/>
      <c r="B105" s="153">
        <v>44820</v>
      </c>
      <c r="C105" s="132">
        <v>0.64583333333333337</v>
      </c>
      <c r="D105" s="192" t="s">
        <v>158</v>
      </c>
      <c r="E105" s="26" t="s">
        <v>143</v>
      </c>
      <c r="F105" s="27"/>
      <c r="G105" s="28"/>
      <c r="H105" s="28"/>
      <c r="I105" s="28"/>
      <c r="J105" s="28"/>
      <c r="K105" s="28"/>
      <c r="L105" s="28"/>
      <c r="M105" s="28"/>
      <c r="N105" s="28"/>
      <c r="O105" s="29"/>
    </row>
    <row r="106" spans="1:15" s="10" customFormat="1" ht="24" customHeight="1" x14ac:dyDescent="0.25">
      <c r="A106" s="268" t="str">
        <f>IF(COUNTA(F95:O109)&gt;20,"上限オーバーです","")</f>
        <v/>
      </c>
      <c r="B106" s="153">
        <v>44831</v>
      </c>
      <c r="C106" s="132">
        <v>0.39583333333333331</v>
      </c>
      <c r="D106" s="193" t="s">
        <v>156</v>
      </c>
      <c r="E106" s="26" t="s">
        <v>277</v>
      </c>
      <c r="F106" s="27"/>
      <c r="G106" s="28"/>
      <c r="H106" s="28"/>
      <c r="I106" s="28"/>
      <c r="J106" s="28"/>
      <c r="K106" s="28"/>
      <c r="L106" s="28"/>
      <c r="M106" s="28"/>
      <c r="N106" s="28"/>
      <c r="O106" s="29"/>
    </row>
    <row r="107" spans="1:15" s="10" customFormat="1" ht="24" customHeight="1" x14ac:dyDescent="0.25">
      <c r="A107" s="268"/>
      <c r="B107" s="153">
        <v>44834</v>
      </c>
      <c r="C107" s="132">
        <v>0.39583333333333331</v>
      </c>
      <c r="D107" s="201" t="s">
        <v>228</v>
      </c>
      <c r="E107" s="26" t="s">
        <v>90</v>
      </c>
      <c r="F107" s="27"/>
      <c r="G107" s="28"/>
      <c r="H107" s="28"/>
      <c r="I107" s="28"/>
      <c r="J107" s="28"/>
      <c r="K107" s="28"/>
      <c r="L107" s="28"/>
      <c r="M107" s="28"/>
      <c r="N107" s="28"/>
      <c r="O107" s="29"/>
    </row>
    <row r="108" spans="1:15" s="10" customFormat="1" ht="24" customHeight="1" x14ac:dyDescent="0.25">
      <c r="A108" s="268"/>
      <c r="B108" s="153">
        <v>44834</v>
      </c>
      <c r="C108" s="132">
        <v>0.54166666666666663</v>
      </c>
      <c r="D108" s="194" t="s">
        <v>157</v>
      </c>
      <c r="E108" s="26" t="s">
        <v>114</v>
      </c>
      <c r="F108" s="27"/>
      <c r="G108" s="28"/>
      <c r="H108" s="28"/>
      <c r="I108" s="28"/>
      <c r="J108" s="28"/>
      <c r="K108" s="28"/>
      <c r="L108" s="28"/>
      <c r="M108" s="28"/>
      <c r="N108" s="30"/>
      <c r="O108" s="29"/>
    </row>
    <row r="109" spans="1:15" s="10" customFormat="1" ht="24" customHeight="1" thickBot="1" x14ac:dyDescent="0.3">
      <c r="A109" s="272"/>
      <c r="B109" s="156">
        <v>44834</v>
      </c>
      <c r="C109" s="134">
        <v>0.64583333333333337</v>
      </c>
      <c r="D109" s="195" t="s">
        <v>158</v>
      </c>
      <c r="E109" s="36" t="s">
        <v>120</v>
      </c>
      <c r="F109" s="37"/>
      <c r="G109" s="38"/>
      <c r="H109" s="38"/>
      <c r="I109" s="38"/>
      <c r="J109" s="38"/>
      <c r="K109" s="38"/>
      <c r="L109" s="38"/>
      <c r="M109" s="38"/>
      <c r="N109" s="39"/>
      <c r="O109" s="40"/>
    </row>
    <row r="110" spans="1:15" s="10" customFormat="1" ht="24" customHeight="1" thickTop="1" x14ac:dyDescent="0.25">
      <c r="A110" s="273" t="s">
        <v>25</v>
      </c>
      <c r="B110" s="162">
        <v>44838</v>
      </c>
      <c r="C110" s="131">
        <v>0.39583333333333331</v>
      </c>
      <c r="D110" s="196" t="s">
        <v>158</v>
      </c>
      <c r="E110" s="41" t="s">
        <v>126</v>
      </c>
      <c r="F110" s="42"/>
      <c r="G110" s="43"/>
      <c r="H110" s="43"/>
      <c r="I110" s="43"/>
      <c r="J110" s="43"/>
      <c r="K110" s="43"/>
      <c r="L110" s="43"/>
      <c r="M110" s="43"/>
      <c r="N110" s="44"/>
      <c r="O110" s="45"/>
    </row>
    <row r="111" spans="1:15" s="10" customFormat="1" ht="24" customHeight="1" x14ac:dyDescent="0.25">
      <c r="A111" s="271"/>
      <c r="B111" s="153">
        <v>44838</v>
      </c>
      <c r="C111" s="132">
        <v>0.54166666666666663</v>
      </c>
      <c r="D111" s="192" t="s">
        <v>158</v>
      </c>
      <c r="E111" s="26" t="s">
        <v>273</v>
      </c>
      <c r="F111" s="27"/>
      <c r="G111" s="28"/>
      <c r="H111" s="28"/>
      <c r="I111" s="28"/>
      <c r="J111" s="28"/>
      <c r="K111" s="28"/>
      <c r="L111" s="28"/>
      <c r="M111" s="28"/>
      <c r="N111" s="28"/>
      <c r="O111" s="29"/>
    </row>
    <row r="112" spans="1:15" s="10" customFormat="1" ht="24" customHeight="1" x14ac:dyDescent="0.25">
      <c r="A112" s="271"/>
      <c r="B112" s="153">
        <v>44838</v>
      </c>
      <c r="C112" s="132">
        <v>0.64583333333333337</v>
      </c>
      <c r="D112" s="192" t="s">
        <v>158</v>
      </c>
      <c r="E112" s="26" t="s">
        <v>274</v>
      </c>
      <c r="F112" s="27"/>
      <c r="G112" s="28"/>
      <c r="H112" s="28"/>
      <c r="I112" s="28"/>
      <c r="J112" s="28"/>
      <c r="K112" s="28"/>
      <c r="L112" s="28"/>
      <c r="M112" s="28"/>
      <c r="N112" s="28"/>
      <c r="O112" s="29"/>
    </row>
    <row r="113" spans="1:15" s="10" customFormat="1" ht="24" customHeight="1" x14ac:dyDescent="0.25">
      <c r="A113" s="271"/>
      <c r="B113" s="153">
        <v>44841</v>
      </c>
      <c r="C113" s="132">
        <v>0.39583333333333331</v>
      </c>
      <c r="D113" s="201" t="s">
        <v>228</v>
      </c>
      <c r="E113" s="26" t="s">
        <v>76</v>
      </c>
      <c r="F113" s="27"/>
      <c r="G113" s="28"/>
      <c r="H113" s="28"/>
      <c r="I113" s="28"/>
      <c r="J113" s="28"/>
      <c r="K113" s="28"/>
      <c r="L113" s="28"/>
      <c r="M113" s="28"/>
      <c r="N113" s="28"/>
      <c r="O113" s="29"/>
    </row>
    <row r="114" spans="1:15" s="10" customFormat="1" ht="24" customHeight="1" x14ac:dyDescent="0.25">
      <c r="A114" s="271"/>
      <c r="B114" s="153">
        <v>44841</v>
      </c>
      <c r="C114" s="132">
        <v>0.54166666666666663</v>
      </c>
      <c r="D114" s="201" t="s">
        <v>228</v>
      </c>
      <c r="E114" s="26" t="s">
        <v>78</v>
      </c>
      <c r="F114" s="27"/>
      <c r="G114" s="28"/>
      <c r="H114" s="28"/>
      <c r="I114" s="28"/>
      <c r="J114" s="28"/>
      <c r="K114" s="28"/>
      <c r="L114" s="28"/>
      <c r="M114" s="28"/>
      <c r="N114" s="28"/>
      <c r="O114" s="29"/>
    </row>
    <row r="115" spans="1:15" s="10" customFormat="1" ht="24" customHeight="1" x14ac:dyDescent="0.25">
      <c r="A115" s="271"/>
      <c r="B115" s="153">
        <v>44841</v>
      </c>
      <c r="C115" s="132">
        <v>0.64583333333333337</v>
      </c>
      <c r="D115" s="193" t="s">
        <v>156</v>
      </c>
      <c r="E115" s="26" t="s">
        <v>97</v>
      </c>
      <c r="F115" s="27"/>
      <c r="G115" s="28"/>
      <c r="H115" s="28"/>
      <c r="I115" s="28"/>
      <c r="J115" s="28"/>
      <c r="K115" s="28"/>
      <c r="L115" s="28"/>
      <c r="M115" s="28"/>
      <c r="N115" s="28"/>
      <c r="O115" s="29"/>
    </row>
    <row r="116" spans="1:15" s="10" customFormat="1" ht="24" customHeight="1" x14ac:dyDescent="0.25">
      <c r="A116" s="271"/>
      <c r="B116" s="153">
        <v>44846</v>
      </c>
      <c r="C116" s="132">
        <v>0.39583333333333331</v>
      </c>
      <c r="D116" s="192" t="s">
        <v>158</v>
      </c>
      <c r="E116" s="26" t="s">
        <v>116</v>
      </c>
      <c r="F116" s="27"/>
      <c r="G116" s="28"/>
      <c r="H116" s="28"/>
      <c r="I116" s="28"/>
      <c r="J116" s="28"/>
      <c r="K116" s="28"/>
      <c r="L116" s="28"/>
      <c r="M116" s="28"/>
      <c r="N116" s="28"/>
      <c r="O116" s="29"/>
    </row>
    <row r="117" spans="1:15" s="10" customFormat="1" ht="24" customHeight="1" x14ac:dyDescent="0.25">
      <c r="A117" s="271" t="str">
        <f>TEXT(B110,"m")&amp;"月お申込み＝"&amp;COUNTA(F110:O124)</f>
        <v>10月お申込み＝0</v>
      </c>
      <c r="B117" s="153">
        <v>44846</v>
      </c>
      <c r="C117" s="132">
        <v>0.54166666666666663</v>
      </c>
      <c r="D117" s="192" t="s">
        <v>158</v>
      </c>
      <c r="E117" s="26" t="s">
        <v>135</v>
      </c>
      <c r="F117" s="27"/>
      <c r="G117" s="28"/>
      <c r="H117" s="28"/>
      <c r="I117" s="28"/>
      <c r="J117" s="28"/>
      <c r="K117" s="28"/>
      <c r="L117" s="28"/>
      <c r="M117" s="28"/>
      <c r="N117" s="28"/>
      <c r="O117" s="29"/>
    </row>
    <row r="118" spans="1:15" s="10" customFormat="1" ht="24" customHeight="1" x14ac:dyDescent="0.25">
      <c r="A118" s="271"/>
      <c r="B118" s="153">
        <v>44848</v>
      </c>
      <c r="C118" s="132">
        <v>0.54166666666666663</v>
      </c>
      <c r="D118" s="201" t="s">
        <v>228</v>
      </c>
      <c r="E118" s="26" t="s">
        <v>282</v>
      </c>
      <c r="F118" s="27"/>
      <c r="G118" s="28"/>
      <c r="H118" s="28"/>
      <c r="I118" s="28"/>
      <c r="J118" s="28"/>
      <c r="K118" s="28"/>
      <c r="L118" s="28"/>
      <c r="M118" s="28"/>
      <c r="N118" s="28"/>
      <c r="O118" s="29"/>
    </row>
    <row r="119" spans="1:15" s="10" customFormat="1" ht="24" customHeight="1" x14ac:dyDescent="0.25">
      <c r="A119" s="271"/>
      <c r="B119" s="153">
        <v>44848</v>
      </c>
      <c r="C119" s="132">
        <v>0.64583333333333337</v>
      </c>
      <c r="D119" s="201" t="s">
        <v>228</v>
      </c>
      <c r="E119" s="26" t="s">
        <v>93</v>
      </c>
      <c r="F119" s="27"/>
      <c r="G119" s="28"/>
      <c r="H119" s="28"/>
      <c r="I119" s="28"/>
      <c r="J119" s="28"/>
      <c r="K119" s="28"/>
      <c r="L119" s="28"/>
      <c r="M119" s="28"/>
      <c r="N119" s="28"/>
      <c r="O119" s="29"/>
    </row>
    <row r="120" spans="1:15" s="10" customFormat="1" ht="24" customHeight="1" x14ac:dyDescent="0.25">
      <c r="A120" s="271"/>
      <c r="B120" s="153">
        <v>44852</v>
      </c>
      <c r="C120" s="132">
        <v>0.54166666666666663</v>
      </c>
      <c r="D120" s="194" t="s">
        <v>157</v>
      </c>
      <c r="E120" s="26" t="s">
        <v>106</v>
      </c>
      <c r="F120" s="27"/>
      <c r="G120" s="28"/>
      <c r="H120" s="28"/>
      <c r="I120" s="28"/>
      <c r="J120" s="28"/>
      <c r="K120" s="28"/>
      <c r="L120" s="28"/>
      <c r="M120" s="28"/>
      <c r="N120" s="28"/>
      <c r="O120" s="29"/>
    </row>
    <row r="121" spans="1:15" s="10" customFormat="1" ht="24" customHeight="1" x14ac:dyDescent="0.25">
      <c r="A121" s="268" t="str">
        <f>IF(COUNTA(F110:O124)&gt;20,"上限オーバーです","")</f>
        <v/>
      </c>
      <c r="B121" s="153">
        <v>44852</v>
      </c>
      <c r="C121" s="132">
        <v>0.64583333333333337</v>
      </c>
      <c r="D121" s="192" t="s">
        <v>158</v>
      </c>
      <c r="E121" s="26" t="s">
        <v>147</v>
      </c>
      <c r="F121" s="27"/>
      <c r="G121" s="28"/>
      <c r="H121" s="28"/>
      <c r="I121" s="28"/>
      <c r="J121" s="28"/>
      <c r="K121" s="28"/>
      <c r="L121" s="28"/>
      <c r="M121" s="28"/>
      <c r="N121" s="28"/>
      <c r="O121" s="29"/>
    </row>
    <row r="122" spans="1:15" s="10" customFormat="1" ht="24" customHeight="1" x14ac:dyDescent="0.25">
      <c r="A122" s="268"/>
      <c r="B122" s="153">
        <v>44855</v>
      </c>
      <c r="C122" s="132">
        <v>0.39583333333333331</v>
      </c>
      <c r="D122" s="194" t="s">
        <v>157</v>
      </c>
      <c r="E122" s="26" t="s">
        <v>112</v>
      </c>
      <c r="F122" s="27"/>
      <c r="G122" s="28"/>
      <c r="H122" s="28"/>
      <c r="I122" s="28"/>
      <c r="J122" s="28"/>
      <c r="K122" s="28"/>
      <c r="L122" s="28"/>
      <c r="M122" s="28"/>
      <c r="N122" s="28"/>
      <c r="O122" s="29"/>
    </row>
    <row r="123" spans="1:15" s="10" customFormat="1" ht="24" customHeight="1" x14ac:dyDescent="0.25">
      <c r="A123" s="268"/>
      <c r="B123" s="153">
        <v>44855</v>
      </c>
      <c r="C123" s="132">
        <v>0.54166666666666663</v>
      </c>
      <c r="D123" s="192" t="s">
        <v>158</v>
      </c>
      <c r="E123" s="26" t="s">
        <v>122</v>
      </c>
      <c r="F123" s="27"/>
      <c r="G123" s="28"/>
      <c r="H123" s="28"/>
      <c r="I123" s="28"/>
      <c r="J123" s="28"/>
      <c r="K123" s="28"/>
      <c r="L123" s="28"/>
      <c r="M123" s="28"/>
      <c r="N123" s="30"/>
      <c r="O123" s="29"/>
    </row>
    <row r="124" spans="1:15" s="10" customFormat="1" ht="24" customHeight="1" thickBot="1" x14ac:dyDescent="0.3">
      <c r="A124" s="268"/>
      <c r="B124" s="156">
        <v>44855</v>
      </c>
      <c r="C124" s="134">
        <v>0.64583333333333337</v>
      </c>
      <c r="D124" s="195" t="s">
        <v>158</v>
      </c>
      <c r="E124" s="56" t="s">
        <v>130</v>
      </c>
      <c r="F124" s="63"/>
      <c r="G124" s="64"/>
      <c r="H124" s="64"/>
      <c r="I124" s="64"/>
      <c r="J124" s="64"/>
      <c r="K124" s="64"/>
      <c r="L124" s="64"/>
      <c r="M124" s="64"/>
      <c r="N124" s="65"/>
      <c r="O124" s="66"/>
    </row>
    <row r="125" spans="1:15" s="10" customFormat="1" ht="24" customHeight="1" x14ac:dyDescent="0.25">
      <c r="A125" s="270" t="s">
        <v>25</v>
      </c>
      <c r="B125" s="162">
        <v>44873</v>
      </c>
      <c r="C125" s="131">
        <v>0.54166666666666663</v>
      </c>
      <c r="D125" s="196" t="s">
        <v>158</v>
      </c>
      <c r="E125" s="57" t="s">
        <v>276</v>
      </c>
      <c r="F125" s="67"/>
      <c r="G125" s="68"/>
      <c r="H125" s="68"/>
      <c r="I125" s="68"/>
      <c r="J125" s="68"/>
      <c r="K125" s="68"/>
      <c r="L125" s="68"/>
      <c r="M125" s="68"/>
      <c r="N125" s="69"/>
      <c r="O125" s="70"/>
    </row>
    <row r="126" spans="1:15" s="10" customFormat="1" ht="24" customHeight="1" x14ac:dyDescent="0.25">
      <c r="A126" s="271"/>
      <c r="B126" s="153">
        <v>44873</v>
      </c>
      <c r="C126" s="132">
        <v>0.64583333333333337</v>
      </c>
      <c r="D126" s="192" t="s">
        <v>158</v>
      </c>
      <c r="E126" s="26" t="s">
        <v>275</v>
      </c>
      <c r="F126" s="27"/>
      <c r="G126" s="28"/>
      <c r="H126" s="28"/>
      <c r="I126" s="28"/>
      <c r="J126" s="28"/>
      <c r="K126" s="28"/>
      <c r="L126" s="28"/>
      <c r="M126" s="28"/>
      <c r="N126" s="28"/>
      <c r="O126" s="29"/>
    </row>
    <row r="127" spans="1:15" s="10" customFormat="1" ht="24" customHeight="1" x14ac:dyDescent="0.25">
      <c r="A127" s="271"/>
      <c r="B127" s="153">
        <v>44874</v>
      </c>
      <c r="C127" s="132">
        <v>0.54166666666666663</v>
      </c>
      <c r="D127" s="192" t="s">
        <v>158</v>
      </c>
      <c r="E127" s="26" t="s">
        <v>141</v>
      </c>
      <c r="F127" s="27"/>
      <c r="G127" s="28"/>
      <c r="H127" s="28"/>
      <c r="I127" s="28"/>
      <c r="J127" s="28"/>
      <c r="K127" s="28"/>
      <c r="L127" s="28"/>
      <c r="M127" s="28"/>
      <c r="N127" s="28"/>
      <c r="O127" s="29"/>
    </row>
    <row r="128" spans="1:15" s="10" customFormat="1" ht="24" customHeight="1" x14ac:dyDescent="0.25">
      <c r="A128" s="271"/>
      <c r="B128" s="153">
        <v>44874</v>
      </c>
      <c r="C128" s="132">
        <v>0.64583333333333337</v>
      </c>
      <c r="D128" s="192" t="s">
        <v>158</v>
      </c>
      <c r="E128" s="26" t="s">
        <v>139</v>
      </c>
      <c r="F128" s="27"/>
      <c r="G128" s="28"/>
      <c r="H128" s="28"/>
      <c r="I128" s="28"/>
      <c r="J128" s="28"/>
      <c r="K128" s="28"/>
      <c r="L128" s="28"/>
      <c r="M128" s="28"/>
      <c r="N128" s="28"/>
      <c r="O128" s="29"/>
    </row>
    <row r="129" spans="1:15" s="10" customFormat="1" ht="24" customHeight="1" x14ac:dyDescent="0.25">
      <c r="A129" s="271"/>
      <c r="B129" s="153">
        <v>44876</v>
      </c>
      <c r="C129" s="132">
        <v>0.39583333333333331</v>
      </c>
      <c r="D129" s="201" t="s">
        <v>228</v>
      </c>
      <c r="E129" s="26" t="s">
        <v>80</v>
      </c>
      <c r="F129" s="27"/>
      <c r="G129" s="28"/>
      <c r="H129" s="28"/>
      <c r="I129" s="28"/>
      <c r="J129" s="28"/>
      <c r="K129" s="28"/>
      <c r="L129" s="28"/>
      <c r="M129" s="28"/>
      <c r="N129" s="28"/>
      <c r="O129" s="29"/>
    </row>
    <row r="130" spans="1:15" s="10" customFormat="1" ht="24" customHeight="1" x14ac:dyDescent="0.25">
      <c r="A130" s="271"/>
      <c r="B130" s="153">
        <v>44876</v>
      </c>
      <c r="C130" s="132">
        <v>0.54166666666666663</v>
      </c>
      <c r="D130" s="201" t="s">
        <v>228</v>
      </c>
      <c r="E130" s="26" t="s">
        <v>82</v>
      </c>
      <c r="F130" s="27"/>
      <c r="G130" s="28"/>
      <c r="H130" s="28"/>
      <c r="I130" s="28"/>
      <c r="J130" s="28"/>
      <c r="K130" s="28"/>
      <c r="L130" s="28"/>
      <c r="M130" s="28"/>
      <c r="N130" s="28"/>
      <c r="O130" s="29"/>
    </row>
    <row r="131" spans="1:15" s="10" customFormat="1" ht="24" customHeight="1" x14ac:dyDescent="0.25">
      <c r="A131" s="271"/>
      <c r="B131" s="153">
        <v>44876</v>
      </c>
      <c r="C131" s="132">
        <v>0.64583333333333337</v>
      </c>
      <c r="D131" s="193" t="s">
        <v>156</v>
      </c>
      <c r="E131" s="26" t="s">
        <v>103</v>
      </c>
      <c r="F131" s="27"/>
      <c r="G131" s="28"/>
      <c r="H131" s="28"/>
      <c r="I131" s="28"/>
      <c r="J131" s="28"/>
      <c r="K131" s="28"/>
      <c r="L131" s="28"/>
      <c r="M131" s="28"/>
      <c r="N131" s="28"/>
      <c r="O131" s="29"/>
    </row>
    <row r="132" spans="1:15" s="10" customFormat="1" ht="24" customHeight="1" x14ac:dyDescent="0.25">
      <c r="A132" s="271" t="str">
        <f>TEXT(B125,"m")&amp;"月お申込み＝"&amp;COUNTA(F125:O139)</f>
        <v>11月お申込み＝0</v>
      </c>
      <c r="B132" s="153">
        <v>44881</v>
      </c>
      <c r="C132" s="132">
        <v>0.39583333333333331</v>
      </c>
      <c r="D132" s="192" t="s">
        <v>158</v>
      </c>
      <c r="E132" s="26" t="s">
        <v>118</v>
      </c>
      <c r="F132" s="27"/>
      <c r="G132" s="28"/>
      <c r="H132" s="28"/>
      <c r="I132" s="28"/>
      <c r="J132" s="28"/>
      <c r="K132" s="28"/>
      <c r="L132" s="28"/>
      <c r="M132" s="28"/>
      <c r="N132" s="28"/>
      <c r="O132" s="29"/>
    </row>
    <row r="133" spans="1:15" s="10" customFormat="1" ht="24" customHeight="1" x14ac:dyDescent="0.25">
      <c r="A133" s="271"/>
      <c r="B133" s="153">
        <v>44881</v>
      </c>
      <c r="C133" s="132">
        <v>0.54166666666666663</v>
      </c>
      <c r="D133" s="192" t="s">
        <v>158</v>
      </c>
      <c r="E133" s="26" t="s">
        <v>133</v>
      </c>
      <c r="F133" s="27"/>
      <c r="G133" s="28"/>
      <c r="H133" s="28"/>
      <c r="I133" s="28"/>
      <c r="J133" s="28"/>
      <c r="K133" s="28"/>
      <c r="L133" s="28"/>
      <c r="M133" s="28"/>
      <c r="N133" s="28"/>
      <c r="O133" s="29"/>
    </row>
    <row r="134" spans="1:15" s="10" customFormat="1" ht="24" customHeight="1" x14ac:dyDescent="0.25">
      <c r="A134" s="271"/>
      <c r="B134" s="153">
        <v>44882</v>
      </c>
      <c r="C134" s="132">
        <v>0.39583333333333331</v>
      </c>
      <c r="D134" s="193" t="s">
        <v>156</v>
      </c>
      <c r="E134" s="26" t="s">
        <v>99</v>
      </c>
      <c r="F134" s="27"/>
      <c r="G134" s="28"/>
      <c r="H134" s="28"/>
      <c r="I134" s="28"/>
      <c r="J134" s="28"/>
      <c r="K134" s="28"/>
      <c r="L134" s="28"/>
      <c r="M134" s="28"/>
      <c r="N134" s="28"/>
      <c r="O134" s="29"/>
    </row>
    <row r="135" spans="1:15" s="10" customFormat="1" ht="24" customHeight="1" x14ac:dyDescent="0.25">
      <c r="A135" s="271"/>
      <c r="B135" s="153">
        <v>44882</v>
      </c>
      <c r="C135" s="132">
        <v>0.54166666666666663</v>
      </c>
      <c r="D135" s="192" t="s">
        <v>158</v>
      </c>
      <c r="E135" s="26" t="s">
        <v>124</v>
      </c>
      <c r="F135" s="27"/>
      <c r="G135" s="28"/>
      <c r="H135" s="28"/>
      <c r="I135" s="28"/>
      <c r="J135" s="28"/>
      <c r="K135" s="28"/>
      <c r="L135" s="28"/>
      <c r="M135" s="28"/>
      <c r="N135" s="28"/>
      <c r="O135" s="29"/>
    </row>
    <row r="136" spans="1:15" s="10" customFormat="1" ht="24" customHeight="1" x14ac:dyDescent="0.25">
      <c r="A136" s="268" t="str">
        <f>IF(COUNTA(F125:O139)&gt;20,"上限オーバーです","")</f>
        <v/>
      </c>
      <c r="B136" s="153">
        <v>44882</v>
      </c>
      <c r="C136" s="132">
        <v>0.64583333333333337</v>
      </c>
      <c r="D136" s="192" t="s">
        <v>158</v>
      </c>
      <c r="E136" s="26" t="s">
        <v>145</v>
      </c>
      <c r="F136" s="27"/>
      <c r="G136" s="28"/>
      <c r="H136" s="28"/>
      <c r="I136" s="28"/>
      <c r="J136" s="28"/>
      <c r="K136" s="28"/>
      <c r="L136" s="28"/>
      <c r="M136" s="28"/>
      <c r="N136" s="28"/>
      <c r="O136" s="29"/>
    </row>
    <row r="137" spans="1:15" s="10" customFormat="1" ht="24" customHeight="1" x14ac:dyDescent="0.25">
      <c r="A137" s="268"/>
      <c r="B137" s="153">
        <v>44890</v>
      </c>
      <c r="C137" s="132">
        <v>0.39583333333333331</v>
      </c>
      <c r="D137" s="194" t="s">
        <v>157</v>
      </c>
      <c r="E137" s="26" t="s">
        <v>110</v>
      </c>
      <c r="F137" s="27"/>
      <c r="G137" s="28"/>
      <c r="H137" s="28"/>
      <c r="I137" s="28"/>
      <c r="J137" s="28"/>
      <c r="K137" s="28"/>
      <c r="L137" s="28"/>
      <c r="M137" s="28"/>
      <c r="N137" s="28"/>
      <c r="O137" s="29"/>
    </row>
    <row r="138" spans="1:15" s="10" customFormat="1" ht="24" customHeight="1" x14ac:dyDescent="0.25">
      <c r="A138" s="268"/>
      <c r="B138" s="153">
        <v>44890</v>
      </c>
      <c r="C138" s="132">
        <v>0.54166666666666663</v>
      </c>
      <c r="D138" s="192" t="s">
        <v>158</v>
      </c>
      <c r="E138" s="26" t="s">
        <v>131</v>
      </c>
      <c r="F138" s="27"/>
      <c r="G138" s="28"/>
      <c r="H138" s="28"/>
      <c r="I138" s="28"/>
      <c r="J138" s="28"/>
      <c r="K138" s="28"/>
      <c r="L138" s="28"/>
      <c r="M138" s="28"/>
      <c r="N138" s="30"/>
      <c r="O138" s="29"/>
    </row>
    <row r="139" spans="1:15" s="10" customFormat="1" ht="24" customHeight="1" thickBot="1" x14ac:dyDescent="0.3">
      <c r="A139" s="268"/>
      <c r="B139" s="156">
        <v>44890</v>
      </c>
      <c r="C139" s="134">
        <v>0.64583333333333337</v>
      </c>
      <c r="D139" s="195" t="s">
        <v>158</v>
      </c>
      <c r="E139" s="56" t="s">
        <v>132</v>
      </c>
      <c r="F139" s="63"/>
      <c r="G139" s="64"/>
      <c r="H139" s="64"/>
      <c r="I139" s="64"/>
      <c r="J139" s="64"/>
      <c r="K139" s="64"/>
      <c r="L139" s="64"/>
      <c r="M139" s="64"/>
      <c r="N139" s="65"/>
      <c r="O139" s="66"/>
    </row>
    <row r="140" spans="1:15" s="10" customFormat="1" ht="24" customHeight="1" x14ac:dyDescent="0.25">
      <c r="A140" s="270" t="s">
        <v>25</v>
      </c>
      <c r="B140" s="162">
        <v>44897</v>
      </c>
      <c r="C140" s="131">
        <v>0.39583333333333331</v>
      </c>
      <c r="D140" s="198" t="s">
        <v>156</v>
      </c>
      <c r="E140" s="58" t="s">
        <v>277</v>
      </c>
      <c r="F140" s="67"/>
      <c r="G140" s="68"/>
      <c r="H140" s="68"/>
      <c r="I140" s="68"/>
      <c r="J140" s="68"/>
      <c r="K140" s="68"/>
      <c r="L140" s="68"/>
      <c r="M140" s="68"/>
      <c r="N140" s="69"/>
      <c r="O140" s="70"/>
    </row>
    <row r="141" spans="1:15" s="10" customFormat="1" ht="24" customHeight="1" x14ac:dyDescent="0.25">
      <c r="A141" s="271"/>
      <c r="B141" s="153">
        <v>44897</v>
      </c>
      <c r="C141" s="132">
        <v>0.54166666666666663</v>
      </c>
      <c r="D141" s="201" t="s">
        <v>228</v>
      </c>
      <c r="E141" s="59" t="s">
        <v>84</v>
      </c>
      <c r="F141" s="27"/>
      <c r="G141" s="28"/>
      <c r="H141" s="28"/>
      <c r="I141" s="28"/>
      <c r="J141" s="28"/>
      <c r="K141" s="28"/>
      <c r="L141" s="28"/>
      <c r="M141" s="28"/>
      <c r="N141" s="28"/>
      <c r="O141" s="29"/>
    </row>
    <row r="142" spans="1:15" s="10" customFormat="1" ht="24" customHeight="1" x14ac:dyDescent="0.25">
      <c r="A142" s="271"/>
      <c r="B142" s="153">
        <v>44897</v>
      </c>
      <c r="C142" s="132">
        <v>0.64583333333333337</v>
      </c>
      <c r="D142" s="201" t="s">
        <v>228</v>
      </c>
      <c r="E142" s="59" t="s">
        <v>86</v>
      </c>
      <c r="F142" s="27"/>
      <c r="G142" s="28"/>
      <c r="H142" s="28"/>
      <c r="I142" s="28"/>
      <c r="J142" s="28"/>
      <c r="K142" s="28"/>
      <c r="L142" s="28"/>
      <c r="M142" s="28"/>
      <c r="N142" s="28"/>
      <c r="O142" s="29"/>
    </row>
    <row r="143" spans="1:15" s="10" customFormat="1" ht="24" customHeight="1" x14ac:dyDescent="0.25">
      <c r="A143" s="271"/>
      <c r="B143" s="153">
        <v>44902</v>
      </c>
      <c r="C143" s="132">
        <v>0.39583333333333331</v>
      </c>
      <c r="D143" s="192" t="s">
        <v>158</v>
      </c>
      <c r="E143" s="59" t="s">
        <v>153</v>
      </c>
      <c r="F143" s="27"/>
      <c r="G143" s="28"/>
      <c r="H143" s="28"/>
      <c r="I143" s="28"/>
      <c r="J143" s="28"/>
      <c r="K143" s="28"/>
      <c r="L143" s="28"/>
      <c r="M143" s="28"/>
      <c r="N143" s="28"/>
      <c r="O143" s="29"/>
    </row>
    <row r="144" spans="1:15" s="10" customFormat="1" ht="24" customHeight="1" x14ac:dyDescent="0.25">
      <c r="A144" s="271"/>
      <c r="B144" s="153">
        <v>44902</v>
      </c>
      <c r="C144" s="132">
        <v>0.54166666666666663</v>
      </c>
      <c r="D144" s="192" t="s">
        <v>158</v>
      </c>
      <c r="E144" s="59" t="s">
        <v>128</v>
      </c>
      <c r="F144" s="27"/>
      <c r="G144" s="28"/>
      <c r="H144" s="28"/>
      <c r="I144" s="28"/>
      <c r="J144" s="28"/>
      <c r="K144" s="28"/>
      <c r="L144" s="28"/>
      <c r="M144" s="28"/>
      <c r="N144" s="28"/>
      <c r="O144" s="29"/>
    </row>
    <row r="145" spans="1:15" s="10" customFormat="1" ht="24" customHeight="1" x14ac:dyDescent="0.25">
      <c r="A145" s="271"/>
      <c r="B145" s="153">
        <v>44902</v>
      </c>
      <c r="C145" s="132">
        <v>0.64583333333333337</v>
      </c>
      <c r="D145" s="192" t="s">
        <v>158</v>
      </c>
      <c r="E145" s="59" t="s">
        <v>129</v>
      </c>
      <c r="F145" s="27"/>
      <c r="G145" s="28"/>
      <c r="H145" s="28"/>
      <c r="I145" s="28"/>
      <c r="J145" s="28"/>
      <c r="K145" s="28"/>
      <c r="L145" s="28"/>
      <c r="M145" s="28"/>
      <c r="N145" s="28"/>
      <c r="O145" s="29"/>
    </row>
    <row r="146" spans="1:15" s="10" customFormat="1" ht="24" customHeight="1" x14ac:dyDescent="0.25">
      <c r="A146" s="271"/>
      <c r="B146" s="153">
        <v>44904</v>
      </c>
      <c r="C146" s="132">
        <v>0.54166666666666663</v>
      </c>
      <c r="D146" s="201" t="s">
        <v>228</v>
      </c>
      <c r="E146" s="59" t="s">
        <v>95</v>
      </c>
      <c r="F146" s="27"/>
      <c r="G146" s="28"/>
      <c r="H146" s="28"/>
      <c r="I146" s="28"/>
      <c r="J146" s="28"/>
      <c r="K146" s="28"/>
      <c r="L146" s="28"/>
      <c r="M146" s="28"/>
      <c r="N146" s="28"/>
      <c r="O146" s="29"/>
    </row>
    <row r="147" spans="1:15" s="10" customFormat="1" ht="24" customHeight="1" x14ac:dyDescent="0.25">
      <c r="A147" s="271" t="str">
        <f>TEXT(B140,"m")&amp;"月お申込み＝"&amp;COUNTA(F140:O154)</f>
        <v>12月お申込み＝0</v>
      </c>
      <c r="B147" s="153">
        <v>44904</v>
      </c>
      <c r="C147" s="132">
        <v>0.64583333333333337</v>
      </c>
      <c r="D147" s="201" t="s">
        <v>228</v>
      </c>
      <c r="E147" s="26" t="s">
        <v>282</v>
      </c>
      <c r="F147" s="27"/>
      <c r="G147" s="28"/>
      <c r="H147" s="28"/>
      <c r="I147" s="28"/>
      <c r="J147" s="28"/>
      <c r="K147" s="28"/>
      <c r="L147" s="28"/>
      <c r="M147" s="28"/>
      <c r="N147" s="28"/>
      <c r="O147" s="29"/>
    </row>
    <row r="148" spans="1:15" s="10" customFormat="1" ht="24" customHeight="1" x14ac:dyDescent="0.25">
      <c r="A148" s="271"/>
      <c r="B148" s="153">
        <v>44908</v>
      </c>
      <c r="C148" s="132">
        <v>0.39583333333333331</v>
      </c>
      <c r="D148" s="193" t="s">
        <v>156</v>
      </c>
      <c r="E148" s="26" t="s">
        <v>101</v>
      </c>
      <c r="F148" s="27"/>
      <c r="G148" s="28"/>
      <c r="H148" s="28"/>
      <c r="I148" s="28"/>
      <c r="J148" s="28"/>
      <c r="K148" s="28"/>
      <c r="L148" s="28"/>
      <c r="M148" s="28"/>
      <c r="N148" s="28"/>
      <c r="O148" s="29"/>
    </row>
    <row r="149" spans="1:15" s="10" customFormat="1" ht="24" customHeight="1" x14ac:dyDescent="0.25">
      <c r="A149" s="271"/>
      <c r="B149" s="153">
        <v>44908</v>
      </c>
      <c r="C149" s="132">
        <v>0.54166666666666663</v>
      </c>
      <c r="D149" s="194" t="s">
        <v>157</v>
      </c>
      <c r="E149" s="26" t="s">
        <v>108</v>
      </c>
      <c r="F149" s="27"/>
      <c r="G149" s="28"/>
      <c r="H149" s="28"/>
      <c r="I149" s="28"/>
      <c r="J149" s="28"/>
      <c r="K149" s="28"/>
      <c r="L149" s="28"/>
      <c r="M149" s="28"/>
      <c r="N149" s="28"/>
      <c r="O149" s="29"/>
    </row>
    <row r="150" spans="1:15" s="10" customFormat="1" ht="24" customHeight="1" x14ac:dyDescent="0.25">
      <c r="A150" s="271"/>
      <c r="B150" s="153">
        <v>44908</v>
      </c>
      <c r="C150" s="132">
        <v>0.64583333333333337</v>
      </c>
      <c r="D150" s="192" t="s">
        <v>158</v>
      </c>
      <c r="E150" s="26" t="s">
        <v>143</v>
      </c>
      <c r="F150" s="27"/>
      <c r="G150" s="28"/>
      <c r="H150" s="28"/>
      <c r="I150" s="28"/>
      <c r="J150" s="28"/>
      <c r="K150" s="28"/>
      <c r="L150" s="28"/>
      <c r="M150" s="28"/>
      <c r="N150" s="28"/>
      <c r="O150" s="29"/>
    </row>
    <row r="151" spans="1:15" s="10" customFormat="1" ht="24" customHeight="1" x14ac:dyDescent="0.25">
      <c r="A151" s="268" t="str">
        <f>IF(COUNTA(F140:O154)&gt;20,"上限オーバーです","")</f>
        <v/>
      </c>
      <c r="B151" s="153">
        <v>44911</v>
      </c>
      <c r="C151" s="132">
        <v>0.39583333333333331</v>
      </c>
      <c r="D151" s="194" t="s">
        <v>157</v>
      </c>
      <c r="E151" s="26" t="s">
        <v>114</v>
      </c>
      <c r="F151" s="27"/>
      <c r="G151" s="28"/>
      <c r="H151" s="28"/>
      <c r="I151" s="28"/>
      <c r="J151" s="28"/>
      <c r="K151" s="28"/>
      <c r="L151" s="28"/>
      <c r="M151" s="28"/>
      <c r="N151" s="28"/>
      <c r="O151" s="29"/>
    </row>
    <row r="152" spans="1:15" s="10" customFormat="1" ht="24" customHeight="1" x14ac:dyDescent="0.25">
      <c r="A152" s="268"/>
      <c r="B152" s="153">
        <v>44911</v>
      </c>
      <c r="C152" s="132">
        <v>0.54166666666666663</v>
      </c>
      <c r="D152" s="192" t="s">
        <v>158</v>
      </c>
      <c r="E152" s="26" t="s">
        <v>120</v>
      </c>
      <c r="F152" s="27"/>
      <c r="G152" s="28"/>
      <c r="H152" s="28"/>
      <c r="I152" s="28"/>
      <c r="J152" s="28"/>
      <c r="K152" s="28"/>
      <c r="L152" s="28"/>
      <c r="M152" s="28"/>
      <c r="N152" s="28"/>
      <c r="O152" s="29"/>
    </row>
    <row r="153" spans="1:15" s="10" customFormat="1" ht="24" customHeight="1" x14ac:dyDescent="0.25">
      <c r="A153" s="268"/>
      <c r="B153" s="153">
        <v>44911</v>
      </c>
      <c r="C153" s="132">
        <v>0.64583333333333337</v>
      </c>
      <c r="D153" s="192" t="s">
        <v>158</v>
      </c>
      <c r="E153" s="26" t="s">
        <v>130</v>
      </c>
      <c r="F153" s="27"/>
      <c r="G153" s="28"/>
      <c r="H153" s="28"/>
      <c r="I153" s="28"/>
      <c r="J153" s="28"/>
      <c r="K153" s="28"/>
      <c r="L153" s="28"/>
      <c r="M153" s="28"/>
      <c r="N153" s="30"/>
      <c r="O153" s="29"/>
    </row>
    <row r="154" spans="1:15" s="10" customFormat="1" ht="24" customHeight="1" thickBot="1" x14ac:dyDescent="0.3">
      <c r="A154" s="269"/>
      <c r="B154" s="156">
        <v>44915</v>
      </c>
      <c r="C154" s="134">
        <v>0.39583333333333331</v>
      </c>
      <c r="D154" s="195" t="s">
        <v>158</v>
      </c>
      <c r="E154" s="31" t="s">
        <v>278</v>
      </c>
      <c r="F154" s="32"/>
      <c r="G154" s="33"/>
      <c r="H154" s="33"/>
      <c r="I154" s="33"/>
      <c r="J154" s="33"/>
      <c r="K154" s="33"/>
      <c r="L154" s="33"/>
      <c r="M154" s="33"/>
      <c r="N154" s="34"/>
      <c r="O154" s="35"/>
    </row>
    <row r="155" spans="1:15" s="10" customFormat="1" ht="24" customHeight="1" x14ac:dyDescent="0.25">
      <c r="A155" s="270" t="s">
        <v>70</v>
      </c>
      <c r="B155" s="162">
        <v>44939</v>
      </c>
      <c r="C155" s="131">
        <v>0.39583333333333331</v>
      </c>
      <c r="D155" s="203" t="s">
        <v>228</v>
      </c>
      <c r="E155" s="58" t="s">
        <v>76</v>
      </c>
      <c r="F155" s="67"/>
      <c r="G155" s="68"/>
      <c r="H155" s="68"/>
      <c r="I155" s="68"/>
      <c r="J155" s="68"/>
      <c r="K155" s="68"/>
      <c r="L155" s="68"/>
      <c r="M155" s="68"/>
      <c r="N155" s="69"/>
      <c r="O155" s="70"/>
    </row>
    <row r="156" spans="1:15" s="10" customFormat="1" ht="24" customHeight="1" x14ac:dyDescent="0.25">
      <c r="A156" s="271"/>
      <c r="B156" s="153">
        <v>44939</v>
      </c>
      <c r="C156" s="132">
        <v>0.54166666666666663</v>
      </c>
      <c r="D156" s="201" t="s">
        <v>228</v>
      </c>
      <c r="E156" s="59" t="s">
        <v>78</v>
      </c>
      <c r="F156" s="27"/>
      <c r="G156" s="28"/>
      <c r="H156" s="28"/>
      <c r="I156" s="28"/>
      <c r="J156" s="28"/>
      <c r="K156" s="28"/>
      <c r="L156" s="28"/>
      <c r="M156" s="28"/>
      <c r="N156" s="28"/>
      <c r="O156" s="29"/>
    </row>
    <row r="157" spans="1:15" s="10" customFormat="1" ht="24" customHeight="1" x14ac:dyDescent="0.25">
      <c r="A157" s="271"/>
      <c r="B157" s="153">
        <v>44939</v>
      </c>
      <c r="C157" s="132">
        <v>0.64583333333333337</v>
      </c>
      <c r="D157" s="201" t="s">
        <v>228</v>
      </c>
      <c r="E157" s="59" t="s">
        <v>88</v>
      </c>
      <c r="F157" s="27"/>
      <c r="G157" s="28"/>
      <c r="H157" s="28"/>
      <c r="I157" s="28"/>
      <c r="J157" s="28"/>
      <c r="K157" s="28"/>
      <c r="L157" s="28"/>
      <c r="M157" s="28"/>
      <c r="N157" s="28"/>
      <c r="O157" s="29"/>
    </row>
    <row r="158" spans="1:15" s="10" customFormat="1" ht="24" customHeight="1" x14ac:dyDescent="0.25">
      <c r="A158" s="271"/>
      <c r="B158" s="153">
        <v>44943</v>
      </c>
      <c r="C158" s="132">
        <v>0.54166666666666663</v>
      </c>
      <c r="D158" s="194" t="s">
        <v>157</v>
      </c>
      <c r="E158" s="59" t="s">
        <v>106</v>
      </c>
      <c r="F158" s="27"/>
      <c r="G158" s="28"/>
      <c r="H158" s="28"/>
      <c r="I158" s="28"/>
      <c r="J158" s="28"/>
      <c r="K158" s="28"/>
      <c r="L158" s="28"/>
      <c r="M158" s="28"/>
      <c r="N158" s="28"/>
      <c r="O158" s="29"/>
    </row>
    <row r="159" spans="1:15" s="10" customFormat="1" ht="24" customHeight="1" x14ac:dyDescent="0.25">
      <c r="A159" s="271"/>
      <c r="B159" s="153">
        <v>44943</v>
      </c>
      <c r="C159" s="132">
        <v>0.64583333333333337</v>
      </c>
      <c r="D159" s="192" t="s">
        <v>158</v>
      </c>
      <c r="E159" s="59" t="s">
        <v>147</v>
      </c>
      <c r="F159" s="27"/>
      <c r="G159" s="28"/>
      <c r="H159" s="28"/>
      <c r="I159" s="28"/>
      <c r="J159" s="28"/>
      <c r="K159" s="28"/>
      <c r="L159" s="28"/>
      <c r="M159" s="28"/>
      <c r="N159" s="28"/>
      <c r="O159" s="29"/>
    </row>
    <row r="160" spans="1:15" s="10" customFormat="1" ht="24" customHeight="1" x14ac:dyDescent="0.25">
      <c r="A160" s="271"/>
      <c r="B160" s="153">
        <v>44946</v>
      </c>
      <c r="C160" s="132">
        <v>0.39583333333333331</v>
      </c>
      <c r="D160" s="194" t="s">
        <v>157</v>
      </c>
      <c r="E160" s="59" t="s">
        <v>112</v>
      </c>
      <c r="F160" s="27"/>
      <c r="G160" s="28"/>
      <c r="H160" s="28"/>
      <c r="I160" s="28"/>
      <c r="J160" s="28"/>
      <c r="K160" s="28"/>
      <c r="L160" s="28"/>
      <c r="M160" s="28"/>
      <c r="N160" s="28"/>
      <c r="O160" s="29"/>
    </row>
    <row r="161" spans="1:15" s="10" customFormat="1" ht="24" customHeight="1" x14ac:dyDescent="0.25">
      <c r="A161" s="271"/>
      <c r="B161" s="153">
        <v>44946</v>
      </c>
      <c r="C161" s="132">
        <v>0.54166666666666663</v>
      </c>
      <c r="D161" s="201" t="s">
        <v>228</v>
      </c>
      <c r="E161" s="59" t="s">
        <v>90</v>
      </c>
      <c r="F161" s="27"/>
      <c r="G161" s="28"/>
      <c r="H161" s="28"/>
      <c r="I161" s="28"/>
      <c r="J161" s="28"/>
      <c r="K161" s="28"/>
      <c r="L161" s="28"/>
      <c r="M161" s="28"/>
      <c r="N161" s="28"/>
      <c r="O161" s="29"/>
    </row>
    <row r="162" spans="1:15" s="10" customFormat="1" ht="24" customHeight="1" x14ac:dyDescent="0.25">
      <c r="A162" s="271" t="str">
        <f>TEXT(B155,"m")&amp;"月お申込み＝"&amp;COUNTA(F155:O169)</f>
        <v>1月お申込み＝0</v>
      </c>
      <c r="B162" s="153">
        <v>44946</v>
      </c>
      <c r="C162" s="132">
        <v>0.64583333333333337</v>
      </c>
      <c r="D162" s="193" t="s">
        <v>156</v>
      </c>
      <c r="E162" s="26" t="s">
        <v>97</v>
      </c>
      <c r="F162" s="27"/>
      <c r="G162" s="28"/>
      <c r="H162" s="28"/>
      <c r="I162" s="28"/>
      <c r="J162" s="28"/>
      <c r="K162" s="28"/>
      <c r="L162" s="28"/>
      <c r="M162" s="28"/>
      <c r="N162" s="28"/>
      <c r="O162" s="29"/>
    </row>
    <row r="163" spans="1:15" s="10" customFormat="1" ht="24" customHeight="1" x14ac:dyDescent="0.25">
      <c r="A163" s="271"/>
      <c r="B163" s="153">
        <v>44950</v>
      </c>
      <c r="C163" s="132">
        <v>0.39583333333333331</v>
      </c>
      <c r="D163" s="192" t="s">
        <v>158</v>
      </c>
      <c r="E163" s="26" t="s">
        <v>116</v>
      </c>
      <c r="F163" s="27"/>
      <c r="G163" s="28"/>
      <c r="H163" s="28"/>
      <c r="I163" s="28"/>
      <c r="J163" s="28"/>
      <c r="K163" s="28"/>
      <c r="L163" s="28"/>
      <c r="M163" s="28"/>
      <c r="N163" s="28"/>
      <c r="O163" s="29"/>
    </row>
    <row r="164" spans="1:15" s="10" customFormat="1" ht="24" customHeight="1" x14ac:dyDescent="0.25">
      <c r="A164" s="271"/>
      <c r="B164" s="153">
        <v>44950</v>
      </c>
      <c r="C164" s="132">
        <v>0.54166666666666663</v>
      </c>
      <c r="D164" s="192" t="s">
        <v>158</v>
      </c>
      <c r="E164" s="26" t="s">
        <v>137</v>
      </c>
      <c r="F164" s="27"/>
      <c r="G164" s="28"/>
      <c r="H164" s="28"/>
      <c r="I164" s="28"/>
      <c r="J164" s="28"/>
      <c r="K164" s="28"/>
      <c r="L164" s="28"/>
      <c r="M164" s="28"/>
      <c r="N164" s="28"/>
      <c r="O164" s="29"/>
    </row>
    <row r="165" spans="1:15" s="10" customFormat="1" ht="24" customHeight="1" x14ac:dyDescent="0.25">
      <c r="A165" s="271"/>
      <c r="B165" s="153">
        <v>44950</v>
      </c>
      <c r="C165" s="132">
        <v>0.64583333333333337</v>
      </c>
      <c r="D165" s="192" t="s">
        <v>158</v>
      </c>
      <c r="E165" s="26" t="s">
        <v>135</v>
      </c>
      <c r="F165" s="27"/>
      <c r="G165" s="28"/>
      <c r="H165" s="28"/>
      <c r="I165" s="28"/>
      <c r="J165" s="28"/>
      <c r="K165" s="28"/>
      <c r="L165" s="28"/>
      <c r="M165" s="28"/>
      <c r="N165" s="28"/>
      <c r="O165" s="29"/>
    </row>
    <row r="166" spans="1:15" s="10" customFormat="1" ht="24" customHeight="1" x14ac:dyDescent="0.25">
      <c r="A166" s="268" t="str">
        <f>IF(COUNTA(F155:O169)&gt;20,"上限オーバーです","")</f>
        <v/>
      </c>
      <c r="B166" s="153">
        <v>44953</v>
      </c>
      <c r="C166" s="132">
        <v>0.39583333333333331</v>
      </c>
      <c r="D166" s="192" t="s">
        <v>158</v>
      </c>
      <c r="E166" s="26" t="s">
        <v>122</v>
      </c>
      <c r="F166" s="27"/>
      <c r="G166" s="28"/>
      <c r="H166" s="28"/>
      <c r="I166" s="28"/>
      <c r="J166" s="28"/>
      <c r="K166" s="28"/>
      <c r="L166" s="28"/>
      <c r="M166" s="28"/>
      <c r="N166" s="28"/>
      <c r="O166" s="29"/>
    </row>
    <row r="167" spans="1:15" s="10" customFormat="1" ht="24" customHeight="1" x14ac:dyDescent="0.25">
      <c r="A167" s="268"/>
      <c r="B167" s="153">
        <v>44227</v>
      </c>
      <c r="C167" s="132">
        <v>0.39583333333333331</v>
      </c>
      <c r="D167" s="192" t="s">
        <v>158</v>
      </c>
      <c r="E167" s="26" t="s">
        <v>127</v>
      </c>
      <c r="F167" s="27"/>
      <c r="G167" s="28"/>
      <c r="H167" s="28"/>
      <c r="I167" s="28"/>
      <c r="J167" s="28"/>
      <c r="K167" s="28"/>
      <c r="L167" s="28"/>
      <c r="M167" s="28"/>
      <c r="N167" s="28"/>
      <c r="O167" s="29"/>
    </row>
    <row r="168" spans="1:15" s="10" customFormat="1" ht="24" customHeight="1" x14ac:dyDescent="0.25">
      <c r="A168" s="268"/>
      <c r="B168" s="153">
        <v>44227</v>
      </c>
      <c r="C168" s="132">
        <v>0.54166666666666663</v>
      </c>
      <c r="D168" s="192" t="s">
        <v>158</v>
      </c>
      <c r="E168" s="26" t="s">
        <v>273</v>
      </c>
      <c r="F168" s="27"/>
      <c r="G168" s="28"/>
      <c r="H168" s="28"/>
      <c r="I168" s="28"/>
      <c r="J168" s="28"/>
      <c r="K168" s="28"/>
      <c r="L168" s="28"/>
      <c r="M168" s="28"/>
      <c r="N168" s="30"/>
      <c r="O168" s="29"/>
    </row>
    <row r="169" spans="1:15" s="10" customFormat="1" ht="24" customHeight="1" thickBot="1" x14ac:dyDescent="0.3">
      <c r="A169" s="269"/>
      <c r="B169" s="156">
        <v>44227</v>
      </c>
      <c r="C169" s="134">
        <v>0.64583333333333337</v>
      </c>
      <c r="D169" s="195" t="s">
        <v>158</v>
      </c>
      <c r="E169" s="31" t="s">
        <v>274</v>
      </c>
      <c r="F169" s="32"/>
      <c r="G169" s="33"/>
      <c r="H169" s="33"/>
      <c r="I169" s="33"/>
      <c r="J169" s="33"/>
      <c r="K169" s="33"/>
      <c r="L169" s="33"/>
      <c r="M169" s="33"/>
      <c r="N169" s="34"/>
      <c r="O169" s="35"/>
    </row>
    <row r="170" spans="1:15" s="10" customFormat="1" ht="24" customHeight="1" x14ac:dyDescent="0.25">
      <c r="A170" s="270" t="s">
        <v>70</v>
      </c>
      <c r="B170" s="162">
        <v>44960</v>
      </c>
      <c r="C170" s="131">
        <v>0.39583333333333331</v>
      </c>
      <c r="D170" s="198" t="s">
        <v>156</v>
      </c>
      <c r="E170" s="58" t="s">
        <v>103</v>
      </c>
      <c r="F170" s="67"/>
      <c r="G170" s="68"/>
      <c r="H170" s="68"/>
      <c r="I170" s="68"/>
      <c r="J170" s="68"/>
      <c r="K170" s="68"/>
      <c r="L170" s="68"/>
      <c r="M170" s="68"/>
      <c r="N170" s="69"/>
      <c r="O170" s="70"/>
    </row>
    <row r="171" spans="1:15" s="10" customFormat="1" ht="24" customHeight="1" x14ac:dyDescent="0.25">
      <c r="A171" s="271"/>
      <c r="B171" s="153">
        <v>44960</v>
      </c>
      <c r="C171" s="132">
        <v>0.54166666666666663</v>
      </c>
      <c r="D171" s="201" t="s">
        <v>228</v>
      </c>
      <c r="E171" s="59" t="s">
        <v>93</v>
      </c>
      <c r="F171" s="27"/>
      <c r="G171" s="28"/>
      <c r="H171" s="28"/>
      <c r="I171" s="28"/>
      <c r="J171" s="28"/>
      <c r="K171" s="28"/>
      <c r="L171" s="28"/>
      <c r="M171" s="28"/>
      <c r="N171" s="28"/>
      <c r="O171" s="29"/>
    </row>
    <row r="172" spans="1:15" s="10" customFormat="1" ht="24" customHeight="1" x14ac:dyDescent="0.25">
      <c r="A172" s="271"/>
      <c r="B172" s="153">
        <v>44960</v>
      </c>
      <c r="C172" s="132">
        <v>0.64583333333333337</v>
      </c>
      <c r="D172" s="201" t="s">
        <v>228</v>
      </c>
      <c r="E172" s="59" t="s">
        <v>95</v>
      </c>
      <c r="F172" s="27"/>
      <c r="G172" s="28"/>
      <c r="H172" s="28"/>
      <c r="I172" s="28"/>
      <c r="J172" s="28"/>
      <c r="K172" s="28"/>
      <c r="L172" s="28"/>
      <c r="M172" s="28"/>
      <c r="N172" s="28"/>
      <c r="O172" s="29"/>
    </row>
    <row r="173" spans="1:15" s="10" customFormat="1" ht="24" customHeight="1" x14ac:dyDescent="0.25">
      <c r="A173" s="271"/>
      <c r="B173" s="153">
        <v>44964</v>
      </c>
      <c r="C173" s="132">
        <v>0.39583333333333331</v>
      </c>
      <c r="D173" s="192" t="s">
        <v>158</v>
      </c>
      <c r="E173" s="59" t="s">
        <v>118</v>
      </c>
      <c r="F173" s="27"/>
      <c r="G173" s="28"/>
      <c r="H173" s="28"/>
      <c r="I173" s="28"/>
      <c r="J173" s="28"/>
      <c r="K173" s="28"/>
      <c r="L173" s="28"/>
      <c r="M173" s="28"/>
      <c r="N173" s="28"/>
      <c r="O173" s="29"/>
    </row>
    <row r="174" spans="1:15" s="10" customFormat="1" ht="24" customHeight="1" x14ac:dyDescent="0.25">
      <c r="A174" s="271"/>
      <c r="B174" s="153">
        <v>44967</v>
      </c>
      <c r="C174" s="132">
        <v>0.39583333333333331</v>
      </c>
      <c r="D174" s="194" t="s">
        <v>157</v>
      </c>
      <c r="E174" s="59" t="s">
        <v>110</v>
      </c>
      <c r="F174" s="27"/>
      <c r="G174" s="28"/>
      <c r="H174" s="28"/>
      <c r="I174" s="28"/>
      <c r="J174" s="28"/>
      <c r="K174" s="28"/>
      <c r="L174" s="28"/>
      <c r="M174" s="28"/>
      <c r="N174" s="28"/>
      <c r="O174" s="29"/>
    </row>
    <row r="175" spans="1:15" s="10" customFormat="1" ht="24" customHeight="1" x14ac:dyDescent="0.25">
      <c r="A175" s="271"/>
      <c r="B175" s="153">
        <v>44967</v>
      </c>
      <c r="C175" s="132">
        <v>0.54166666666666663</v>
      </c>
      <c r="D175" s="201" t="s">
        <v>228</v>
      </c>
      <c r="E175" s="59" t="s">
        <v>80</v>
      </c>
      <c r="F175" s="27"/>
      <c r="G175" s="28"/>
      <c r="H175" s="28"/>
      <c r="I175" s="28"/>
      <c r="J175" s="28"/>
      <c r="K175" s="28"/>
      <c r="L175" s="28"/>
      <c r="M175" s="28"/>
      <c r="N175" s="28"/>
      <c r="O175" s="29"/>
    </row>
    <row r="176" spans="1:15" s="10" customFormat="1" ht="24" customHeight="1" x14ac:dyDescent="0.25">
      <c r="A176" s="271"/>
      <c r="B176" s="153">
        <v>44967</v>
      </c>
      <c r="C176" s="132">
        <v>0.64583333333333337</v>
      </c>
      <c r="D176" s="201" t="s">
        <v>228</v>
      </c>
      <c r="E176" s="59" t="s">
        <v>82</v>
      </c>
      <c r="F176" s="27"/>
      <c r="G176" s="28"/>
      <c r="H176" s="28"/>
      <c r="I176" s="28"/>
      <c r="J176" s="28"/>
      <c r="K176" s="28"/>
      <c r="L176" s="28"/>
      <c r="M176" s="28"/>
      <c r="N176" s="28"/>
      <c r="O176" s="29"/>
    </row>
    <row r="177" spans="1:15" s="10" customFormat="1" ht="24" customHeight="1" x14ac:dyDescent="0.25">
      <c r="A177" s="271" t="str">
        <f>TEXT(B170,"m")&amp;"月お申込み＝"&amp;COUNTA(F170:O184)</f>
        <v>2月お申込み＝0</v>
      </c>
      <c r="B177" s="153">
        <v>44971</v>
      </c>
      <c r="C177" s="132">
        <v>0.54166666666666663</v>
      </c>
      <c r="D177" s="201" t="s">
        <v>158</v>
      </c>
      <c r="E177" s="26" t="s">
        <v>276</v>
      </c>
      <c r="F177" s="27"/>
      <c r="G177" s="28"/>
      <c r="H177" s="28"/>
      <c r="I177" s="28"/>
      <c r="J177" s="28"/>
      <c r="K177" s="28"/>
      <c r="L177" s="28"/>
      <c r="M177" s="28"/>
      <c r="N177" s="28"/>
      <c r="O177" s="29"/>
    </row>
    <row r="178" spans="1:15" s="10" customFormat="1" ht="24" customHeight="1" x14ac:dyDescent="0.25">
      <c r="A178" s="271"/>
      <c r="B178" s="153">
        <v>44971</v>
      </c>
      <c r="C178" s="132">
        <v>0.64583333333333337</v>
      </c>
      <c r="D178" s="201" t="s">
        <v>158</v>
      </c>
      <c r="E178" s="26" t="s">
        <v>275</v>
      </c>
      <c r="F178" s="27"/>
      <c r="G178" s="28"/>
      <c r="H178" s="28"/>
      <c r="I178" s="28"/>
      <c r="J178" s="28"/>
      <c r="K178" s="28"/>
      <c r="L178" s="28"/>
      <c r="M178" s="28"/>
      <c r="N178" s="28"/>
      <c r="O178" s="29"/>
    </row>
    <row r="179" spans="1:15" s="10" customFormat="1" ht="24" customHeight="1" x14ac:dyDescent="0.25">
      <c r="A179" s="271"/>
      <c r="B179" s="153">
        <v>44974</v>
      </c>
      <c r="C179" s="132">
        <v>0.39583333333333331</v>
      </c>
      <c r="D179" s="193" t="s">
        <v>156</v>
      </c>
      <c r="E179" s="26" t="s">
        <v>99</v>
      </c>
      <c r="F179" s="27"/>
      <c r="G179" s="28"/>
      <c r="H179" s="28"/>
      <c r="I179" s="28"/>
      <c r="J179" s="28"/>
      <c r="K179" s="28"/>
      <c r="L179" s="28"/>
      <c r="M179" s="28"/>
      <c r="N179" s="28"/>
      <c r="O179" s="29"/>
    </row>
    <row r="180" spans="1:15" s="10" customFormat="1" ht="24" customHeight="1" x14ac:dyDescent="0.25">
      <c r="A180" s="271"/>
      <c r="B180" s="153">
        <v>44974</v>
      </c>
      <c r="C180" s="132">
        <v>0.54166666666666663</v>
      </c>
      <c r="D180" s="192" t="s">
        <v>158</v>
      </c>
      <c r="E180" s="26" t="s">
        <v>124</v>
      </c>
      <c r="F180" s="27"/>
      <c r="G180" s="28"/>
      <c r="H180" s="28"/>
      <c r="I180" s="28"/>
      <c r="J180" s="28"/>
      <c r="K180" s="28"/>
      <c r="L180" s="28"/>
      <c r="M180" s="28"/>
      <c r="N180" s="28"/>
      <c r="O180" s="29"/>
    </row>
    <row r="181" spans="1:15" s="10" customFormat="1" ht="24" customHeight="1" x14ac:dyDescent="0.25">
      <c r="A181" s="268" t="str">
        <f>IF(COUNTA(F170:O184)&gt;20,"上限オーバーです","")</f>
        <v/>
      </c>
      <c r="B181" s="153">
        <v>44974</v>
      </c>
      <c r="C181" s="132">
        <v>0.64583333333333337</v>
      </c>
      <c r="D181" s="192" t="s">
        <v>158</v>
      </c>
      <c r="E181" s="26" t="s">
        <v>145</v>
      </c>
      <c r="F181" s="27"/>
      <c r="G181" s="28"/>
      <c r="H181" s="28"/>
      <c r="I181" s="28"/>
      <c r="J181" s="28"/>
      <c r="K181" s="28"/>
      <c r="L181" s="28"/>
      <c r="M181" s="28"/>
      <c r="N181" s="28"/>
      <c r="O181" s="29"/>
    </row>
    <row r="182" spans="1:15" s="10" customFormat="1" ht="24" customHeight="1" x14ac:dyDescent="0.25">
      <c r="A182" s="268"/>
      <c r="B182" s="153">
        <v>44981</v>
      </c>
      <c r="C182" s="132">
        <v>0.39583333333333331</v>
      </c>
      <c r="D182" s="192" t="s">
        <v>158</v>
      </c>
      <c r="E182" s="26" t="s">
        <v>130</v>
      </c>
      <c r="F182" s="27"/>
      <c r="G182" s="28"/>
      <c r="H182" s="28"/>
      <c r="I182" s="28"/>
      <c r="J182" s="28"/>
      <c r="K182" s="28"/>
      <c r="L182" s="28"/>
      <c r="M182" s="28"/>
      <c r="N182" s="28"/>
      <c r="O182" s="29"/>
    </row>
    <row r="183" spans="1:15" s="10" customFormat="1" ht="24" customHeight="1" x14ac:dyDescent="0.25">
      <c r="A183" s="268"/>
      <c r="B183" s="153">
        <v>44981</v>
      </c>
      <c r="C183" s="132">
        <v>0.54166666666666663</v>
      </c>
      <c r="D183" s="192" t="s">
        <v>158</v>
      </c>
      <c r="E183" s="26" t="s">
        <v>131</v>
      </c>
      <c r="F183" s="27"/>
      <c r="G183" s="28"/>
      <c r="H183" s="28"/>
      <c r="I183" s="28"/>
      <c r="J183" s="28"/>
      <c r="K183" s="28"/>
      <c r="L183" s="28"/>
      <c r="M183" s="28"/>
      <c r="N183" s="30"/>
      <c r="O183" s="29"/>
    </row>
    <row r="184" spans="1:15" s="10" customFormat="1" ht="24" customHeight="1" thickBot="1" x14ac:dyDescent="0.3">
      <c r="A184" s="269"/>
      <c r="B184" s="156">
        <v>44981</v>
      </c>
      <c r="C184" s="134">
        <v>0.64583333333333337</v>
      </c>
      <c r="D184" s="195" t="s">
        <v>158</v>
      </c>
      <c r="E184" s="31" t="s">
        <v>132</v>
      </c>
      <c r="F184" s="32"/>
      <c r="G184" s="33"/>
      <c r="H184" s="33"/>
      <c r="I184" s="33"/>
      <c r="J184" s="33"/>
      <c r="K184" s="33"/>
      <c r="L184" s="33"/>
      <c r="M184" s="33"/>
      <c r="N184" s="34"/>
      <c r="O184" s="35"/>
    </row>
    <row r="185" spans="1:15" s="10" customFormat="1" ht="24" customHeight="1" x14ac:dyDescent="0.25">
      <c r="A185" s="270" t="s">
        <v>70</v>
      </c>
      <c r="B185" s="162">
        <v>44992</v>
      </c>
      <c r="C185" s="131">
        <v>0.39583333333333331</v>
      </c>
      <c r="D185" s="196" t="s">
        <v>158</v>
      </c>
      <c r="E185" s="58" t="s">
        <v>153</v>
      </c>
      <c r="F185" s="67"/>
      <c r="G185" s="68"/>
      <c r="H185" s="68"/>
      <c r="I185" s="68"/>
      <c r="J185" s="68"/>
      <c r="K185" s="68"/>
      <c r="L185" s="68"/>
      <c r="M185" s="68"/>
      <c r="N185" s="69"/>
      <c r="O185" s="70"/>
    </row>
    <row r="186" spans="1:15" s="10" customFormat="1" ht="24" customHeight="1" x14ac:dyDescent="0.25">
      <c r="A186" s="271"/>
      <c r="B186" s="153">
        <v>44992</v>
      </c>
      <c r="C186" s="132">
        <v>0.54166666666666663</v>
      </c>
      <c r="D186" s="192" t="s">
        <v>158</v>
      </c>
      <c r="E186" s="59" t="s">
        <v>128</v>
      </c>
      <c r="F186" s="27"/>
      <c r="G186" s="28"/>
      <c r="H186" s="28"/>
      <c r="I186" s="28"/>
      <c r="J186" s="28"/>
      <c r="K186" s="28"/>
      <c r="L186" s="28"/>
      <c r="M186" s="28"/>
      <c r="N186" s="28"/>
      <c r="O186" s="29"/>
    </row>
    <row r="187" spans="1:15" s="10" customFormat="1" ht="24" customHeight="1" x14ac:dyDescent="0.25">
      <c r="A187" s="271"/>
      <c r="B187" s="153">
        <v>44992</v>
      </c>
      <c r="C187" s="132">
        <v>0.64583333333333337</v>
      </c>
      <c r="D187" s="192" t="s">
        <v>158</v>
      </c>
      <c r="E187" s="59" t="s">
        <v>129</v>
      </c>
      <c r="F187" s="27"/>
      <c r="G187" s="28"/>
      <c r="H187" s="28"/>
      <c r="I187" s="28"/>
      <c r="J187" s="28"/>
      <c r="K187" s="28"/>
      <c r="L187" s="28"/>
      <c r="M187" s="28"/>
      <c r="N187" s="28"/>
      <c r="O187" s="29"/>
    </row>
    <row r="188" spans="1:15" s="10" customFormat="1" ht="24" customHeight="1" x14ac:dyDescent="0.25">
      <c r="A188" s="271"/>
      <c r="B188" s="153">
        <v>44995</v>
      </c>
      <c r="C188" s="132">
        <v>0.39583333333333331</v>
      </c>
      <c r="D188" s="201" t="s">
        <v>228</v>
      </c>
      <c r="E188" s="59" t="s">
        <v>84</v>
      </c>
      <c r="F188" s="27"/>
      <c r="G188" s="28"/>
      <c r="H188" s="28"/>
      <c r="I188" s="28"/>
      <c r="J188" s="28"/>
      <c r="K188" s="28"/>
      <c r="L188" s="28"/>
      <c r="M188" s="28"/>
      <c r="N188" s="28"/>
      <c r="O188" s="29"/>
    </row>
    <row r="189" spans="1:15" s="10" customFormat="1" ht="24" customHeight="1" x14ac:dyDescent="0.25">
      <c r="A189" s="271"/>
      <c r="B189" s="153">
        <v>44995</v>
      </c>
      <c r="C189" s="132">
        <v>0.54166666666666663</v>
      </c>
      <c r="D189" s="201" t="s">
        <v>228</v>
      </c>
      <c r="E189" s="59" t="s">
        <v>86</v>
      </c>
      <c r="F189" s="27"/>
      <c r="G189" s="28"/>
      <c r="H189" s="28"/>
      <c r="I189" s="28"/>
      <c r="J189" s="28"/>
      <c r="K189" s="28"/>
      <c r="L189" s="28"/>
      <c r="M189" s="28"/>
      <c r="N189" s="28"/>
      <c r="O189" s="29"/>
    </row>
    <row r="190" spans="1:15" s="10" customFormat="1" ht="24" customHeight="1" x14ac:dyDescent="0.25">
      <c r="A190" s="271"/>
      <c r="B190" s="153">
        <v>44995</v>
      </c>
      <c r="C190" s="132">
        <v>0.64583333333333337</v>
      </c>
      <c r="D190" s="201" t="s">
        <v>228</v>
      </c>
      <c r="E190" s="59" t="s">
        <v>88</v>
      </c>
      <c r="F190" s="27"/>
      <c r="G190" s="28"/>
      <c r="H190" s="28"/>
      <c r="I190" s="28"/>
      <c r="J190" s="28"/>
      <c r="K190" s="28"/>
      <c r="L190" s="28"/>
      <c r="M190" s="28"/>
      <c r="N190" s="28"/>
      <c r="O190" s="29"/>
    </row>
    <row r="191" spans="1:15" s="10" customFormat="1" ht="24" customHeight="1" x14ac:dyDescent="0.25">
      <c r="A191" s="271"/>
      <c r="B191" s="153">
        <v>44999</v>
      </c>
      <c r="C191" s="132">
        <v>0.39583333333333331</v>
      </c>
      <c r="D191" s="192" t="s">
        <v>158</v>
      </c>
      <c r="E191" s="59" t="s">
        <v>278</v>
      </c>
      <c r="F191" s="27"/>
      <c r="G191" s="28"/>
      <c r="H191" s="28"/>
      <c r="I191" s="28"/>
      <c r="J191" s="28"/>
      <c r="K191" s="28"/>
      <c r="L191" s="28"/>
      <c r="M191" s="28"/>
      <c r="N191" s="28"/>
      <c r="O191" s="29"/>
    </row>
    <row r="192" spans="1:15" s="10" customFormat="1" ht="24" customHeight="1" x14ac:dyDescent="0.25">
      <c r="A192" s="271" t="str">
        <f>TEXT(B185,"m")&amp;"月お申込み＝"&amp;COUNTA(F185:O199)</f>
        <v>3月お申込み＝0</v>
      </c>
      <c r="B192" s="153">
        <v>44999</v>
      </c>
      <c r="C192" s="132">
        <v>0.54166666666666663</v>
      </c>
      <c r="D192" s="192" t="s">
        <v>158</v>
      </c>
      <c r="E192" s="26" t="s">
        <v>133</v>
      </c>
      <c r="F192" s="27"/>
      <c r="G192" s="28"/>
      <c r="H192" s="28"/>
      <c r="I192" s="28"/>
      <c r="J192" s="28"/>
      <c r="K192" s="28"/>
      <c r="L192" s="28"/>
      <c r="M192" s="28"/>
      <c r="N192" s="28"/>
      <c r="O192" s="29"/>
    </row>
    <row r="193" spans="1:15" s="10" customFormat="1" ht="24" customHeight="1" x14ac:dyDescent="0.25">
      <c r="A193" s="271"/>
      <c r="B193" s="153">
        <v>45002</v>
      </c>
      <c r="C193" s="132">
        <v>0.39583333333333331</v>
      </c>
      <c r="D193" s="193" t="s">
        <v>156</v>
      </c>
      <c r="E193" s="26" t="s">
        <v>101</v>
      </c>
      <c r="F193" s="27"/>
      <c r="G193" s="28"/>
      <c r="H193" s="28"/>
      <c r="I193" s="28"/>
      <c r="J193" s="28"/>
      <c r="K193" s="28"/>
      <c r="L193" s="28"/>
      <c r="M193" s="28"/>
      <c r="N193" s="28"/>
      <c r="O193" s="29"/>
    </row>
    <row r="194" spans="1:15" s="10" customFormat="1" ht="24" customHeight="1" x14ac:dyDescent="0.25">
      <c r="A194" s="271"/>
      <c r="B194" s="153">
        <v>45002</v>
      </c>
      <c r="C194" s="132">
        <v>0.54166666666666663</v>
      </c>
      <c r="D194" s="194" t="s">
        <v>157</v>
      </c>
      <c r="E194" s="26" t="s">
        <v>108</v>
      </c>
      <c r="F194" s="27"/>
      <c r="G194" s="28"/>
      <c r="H194" s="28"/>
      <c r="I194" s="28"/>
      <c r="J194" s="28"/>
      <c r="K194" s="28"/>
      <c r="L194" s="28"/>
      <c r="M194" s="28"/>
      <c r="N194" s="28"/>
      <c r="O194" s="29"/>
    </row>
    <row r="195" spans="1:15" s="10" customFormat="1" ht="24" customHeight="1" x14ac:dyDescent="0.25">
      <c r="A195" s="271"/>
      <c r="B195" s="153">
        <v>45002</v>
      </c>
      <c r="C195" s="132">
        <v>0.64583333333333337</v>
      </c>
      <c r="D195" s="192" t="s">
        <v>158</v>
      </c>
      <c r="E195" s="26" t="s">
        <v>143</v>
      </c>
      <c r="F195" s="27"/>
      <c r="G195" s="28"/>
      <c r="H195" s="28"/>
      <c r="I195" s="28"/>
      <c r="J195" s="28"/>
      <c r="K195" s="28"/>
      <c r="L195" s="28"/>
      <c r="M195" s="28"/>
      <c r="N195" s="28"/>
      <c r="O195" s="29"/>
    </row>
    <row r="196" spans="1:15" s="10" customFormat="1" ht="24" customHeight="1" x14ac:dyDescent="0.25">
      <c r="A196" s="268" t="str">
        <f>IF(COUNTA(F185:O199)&gt;20,"上限オーバーです","")</f>
        <v/>
      </c>
      <c r="B196" s="153">
        <v>45009</v>
      </c>
      <c r="C196" s="132">
        <v>0.39583333333333331</v>
      </c>
      <c r="D196" s="201" t="s">
        <v>228</v>
      </c>
      <c r="E196" s="26" t="s">
        <v>90</v>
      </c>
      <c r="F196" s="27"/>
      <c r="G196" s="28"/>
      <c r="H196" s="28"/>
      <c r="I196" s="28"/>
      <c r="J196" s="28"/>
      <c r="K196" s="28"/>
      <c r="L196" s="28"/>
      <c r="M196" s="28"/>
      <c r="N196" s="28"/>
      <c r="O196" s="29"/>
    </row>
    <row r="197" spans="1:15" s="10" customFormat="1" ht="24" customHeight="1" x14ac:dyDescent="0.25">
      <c r="A197" s="268"/>
      <c r="B197" s="153">
        <v>45009</v>
      </c>
      <c r="C197" s="132">
        <v>0.54166666666666663</v>
      </c>
      <c r="D197" s="194" t="s">
        <v>157</v>
      </c>
      <c r="E197" s="26" t="s">
        <v>114</v>
      </c>
      <c r="F197" s="27"/>
      <c r="G197" s="28"/>
      <c r="H197" s="28"/>
      <c r="I197" s="28"/>
      <c r="J197" s="28"/>
      <c r="K197" s="28"/>
      <c r="L197" s="28"/>
      <c r="M197" s="28"/>
      <c r="N197" s="28"/>
      <c r="O197" s="29"/>
    </row>
    <row r="198" spans="1:15" s="10" customFormat="1" ht="24" customHeight="1" x14ac:dyDescent="0.25">
      <c r="A198" s="268"/>
      <c r="B198" s="153">
        <v>45009</v>
      </c>
      <c r="C198" s="132">
        <v>0.64583333333333337</v>
      </c>
      <c r="D198" s="192" t="s">
        <v>158</v>
      </c>
      <c r="E198" s="26" t="s">
        <v>120</v>
      </c>
      <c r="F198" s="27"/>
      <c r="G198" s="28"/>
      <c r="H198" s="28"/>
      <c r="I198" s="28"/>
      <c r="J198" s="28"/>
      <c r="K198" s="28"/>
      <c r="L198" s="28"/>
      <c r="M198" s="28"/>
      <c r="N198" s="30"/>
      <c r="O198" s="29"/>
    </row>
    <row r="199" spans="1:15" s="10" customFormat="1" ht="24" customHeight="1" thickBot="1" x14ac:dyDescent="0.3">
      <c r="A199" s="269"/>
      <c r="B199" s="156">
        <v>45013</v>
      </c>
      <c r="C199" s="134">
        <v>0.39583333333333331</v>
      </c>
      <c r="D199" s="202" t="s">
        <v>156</v>
      </c>
      <c r="E199" s="31" t="s">
        <v>277</v>
      </c>
      <c r="F199" s="32"/>
      <c r="G199" s="33"/>
      <c r="H199" s="33"/>
      <c r="I199" s="33"/>
      <c r="J199" s="33"/>
      <c r="K199" s="33"/>
      <c r="L199" s="33"/>
      <c r="M199" s="33"/>
      <c r="N199" s="34"/>
      <c r="O199" s="35"/>
    </row>
  </sheetData>
  <mergeCells count="41">
    <mergeCell ref="A72:A75"/>
    <mergeCell ref="A80:A86"/>
    <mergeCell ref="A87:A90"/>
    <mergeCell ref="A91:A94"/>
    <mergeCell ref="A110:A116"/>
    <mergeCell ref="A28:A31"/>
    <mergeCell ref="A32:A34"/>
    <mergeCell ref="A43:A46"/>
    <mergeCell ref="A35:A42"/>
    <mergeCell ref="A47:A49"/>
    <mergeCell ref="C7:N7"/>
    <mergeCell ref="A18:A19"/>
    <mergeCell ref="B18:C19"/>
    <mergeCell ref="D18:D19"/>
    <mergeCell ref="A20:A27"/>
    <mergeCell ref="E18:E19"/>
    <mergeCell ref="A151:A154"/>
    <mergeCell ref="A136:A139"/>
    <mergeCell ref="A140:A146"/>
    <mergeCell ref="A50:A56"/>
    <mergeCell ref="A57:A60"/>
    <mergeCell ref="A61:A64"/>
    <mergeCell ref="A65:A71"/>
    <mergeCell ref="A121:A124"/>
    <mergeCell ref="A125:A131"/>
    <mergeCell ref="A132:A135"/>
    <mergeCell ref="A95:A101"/>
    <mergeCell ref="A102:A105"/>
    <mergeCell ref="A106:A109"/>
    <mergeCell ref="A147:A150"/>
    <mergeCell ref="A76:A79"/>
    <mergeCell ref="A117:A120"/>
    <mergeCell ref="A181:A184"/>
    <mergeCell ref="A185:A191"/>
    <mergeCell ref="A192:A195"/>
    <mergeCell ref="A196:A199"/>
    <mergeCell ref="A155:A161"/>
    <mergeCell ref="A162:A165"/>
    <mergeCell ref="A166:A169"/>
    <mergeCell ref="A170:A176"/>
    <mergeCell ref="A177:A180"/>
  </mergeCells>
  <phoneticPr fontId="1"/>
  <printOptions horizontalCentered="1"/>
  <pageMargins left="0.19685039370078741" right="0.19685039370078741" top="0.31496062992125984" bottom="0.19685039370078741" header="0.31496062992125984" footer="0.19685039370078741"/>
  <pageSetup paperSize="8" scale="85" fitToHeight="0" orientation="landscape" r:id="rId1"/>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0A34-2F40-4F23-B058-54D1969598B9}">
  <sheetPr>
    <tabColor theme="1"/>
    <pageSetUpPr fitToPage="1"/>
  </sheetPr>
  <dimension ref="A1:Q239"/>
  <sheetViews>
    <sheetView view="pageBreakPreview" zoomScaleNormal="100" zoomScaleSheetLayoutView="100" workbookViewId="0">
      <selection activeCell="I8" sqref="I8"/>
    </sheetView>
  </sheetViews>
  <sheetFormatPr defaultRowHeight="15.75" x14ac:dyDescent="0.25"/>
  <cols>
    <col min="1" max="1" width="6.109375" style="71" customWidth="1"/>
    <col min="2" max="2" width="7.6640625" style="71" customWidth="1"/>
    <col min="3" max="3" width="4.77734375" style="72" customWidth="1"/>
    <col min="4" max="4" width="8.109375" style="72" customWidth="1"/>
    <col min="5" max="5" width="8.109375" style="73" customWidth="1"/>
    <col min="6" max="6" width="15" style="73" customWidth="1"/>
    <col min="7" max="7" width="43.5546875" style="8" customWidth="1"/>
    <col min="8" max="8" width="10.44140625" style="8" customWidth="1"/>
    <col min="9" max="9" width="6.6640625" style="8" customWidth="1"/>
    <col min="10" max="10" width="6.77734375" customWidth="1"/>
    <col min="11" max="11" width="8.77734375" customWidth="1"/>
    <col min="14" max="14" width="14.33203125" style="140" customWidth="1"/>
    <col min="15" max="15" width="34.33203125" style="145" customWidth="1"/>
  </cols>
  <sheetData>
    <row r="1" spans="1:17" ht="30.2" customHeight="1" thickBot="1" x14ac:dyDescent="0.3">
      <c r="A1" s="181" t="s">
        <v>0</v>
      </c>
      <c r="B1" s="78"/>
      <c r="C1" s="140"/>
      <c r="D1"/>
      <c r="E1" s="180" t="s">
        <v>288</v>
      </c>
      <c r="G1" s="10"/>
      <c r="H1" s="10"/>
      <c r="I1" s="10"/>
      <c r="J1" s="130"/>
    </row>
    <row r="2" spans="1:17" s="8" customFormat="1" ht="20.100000000000001" customHeight="1" thickBot="1" x14ac:dyDescent="0.3">
      <c r="A2" s="182" t="s">
        <v>2</v>
      </c>
      <c r="B2" s="183" t="s">
        <v>169</v>
      </c>
      <c r="C2" s="183" t="s">
        <v>168</v>
      </c>
      <c r="D2" s="183" t="s">
        <v>37</v>
      </c>
      <c r="E2" s="183" t="s">
        <v>38</v>
      </c>
      <c r="F2" s="183" t="s">
        <v>226</v>
      </c>
      <c r="G2" s="183" t="s">
        <v>40</v>
      </c>
      <c r="H2" s="184" t="s">
        <v>41</v>
      </c>
      <c r="L2" s="176" t="s">
        <v>37</v>
      </c>
      <c r="M2" s="176" t="s">
        <v>38</v>
      </c>
      <c r="N2" s="177" t="s">
        <v>39</v>
      </c>
      <c r="O2" s="177" t="s">
        <v>40</v>
      </c>
      <c r="P2" s="178" t="s">
        <v>41</v>
      </c>
      <c r="Q2" s="179" t="s">
        <v>170</v>
      </c>
    </row>
    <row r="3" spans="1:17" ht="20.100000000000001" customHeight="1" x14ac:dyDescent="0.25">
      <c r="A3" s="158">
        <v>44666</v>
      </c>
      <c r="B3" s="159">
        <v>44659</v>
      </c>
      <c r="C3" s="160" t="str">
        <f>TEXT(B3,"(aaa)")</f>
        <v>(金)</v>
      </c>
      <c r="D3" s="135">
        <v>0.54166666666666663</v>
      </c>
      <c r="E3" s="135">
        <v>0.625</v>
      </c>
      <c r="F3" s="191" t="s">
        <v>228</v>
      </c>
      <c r="G3" s="185" t="s">
        <v>92</v>
      </c>
      <c r="H3" s="79" t="s">
        <v>160</v>
      </c>
      <c r="I3"/>
      <c r="L3" s="131">
        <v>0.39583333333333331</v>
      </c>
      <c r="M3" s="141">
        <v>0.47916666666666669</v>
      </c>
      <c r="N3" s="143" t="s">
        <v>228</v>
      </c>
      <c r="O3" s="146" t="s">
        <v>77</v>
      </c>
      <c r="P3" s="137" t="s">
        <v>159</v>
      </c>
      <c r="Q3">
        <f t="shared" ref="Q3:Q13" si="0">COUNTIF(G:G,O3)</f>
        <v>4</v>
      </c>
    </row>
    <row r="4" spans="1:17" ht="20.100000000000001" customHeight="1" x14ac:dyDescent="0.25">
      <c r="A4" s="152">
        <v>44666</v>
      </c>
      <c r="B4" s="153">
        <v>44659</v>
      </c>
      <c r="C4" s="154" t="str">
        <f t="shared" ref="C4:C47" si="1">TEXT(B4,"(aaa)")</f>
        <v>(金)</v>
      </c>
      <c r="D4" s="132">
        <v>0.64583333333333337</v>
      </c>
      <c r="E4" s="132">
        <v>0.72916666666666663</v>
      </c>
      <c r="F4" s="191" t="s">
        <v>228</v>
      </c>
      <c r="G4" s="186" t="s">
        <v>94</v>
      </c>
      <c r="H4" s="80" t="s">
        <v>160</v>
      </c>
      <c r="I4"/>
      <c r="L4" s="132">
        <v>0.54166666666666663</v>
      </c>
      <c r="M4" s="142">
        <v>0.625</v>
      </c>
      <c r="N4" s="143" t="s">
        <v>228</v>
      </c>
      <c r="O4" s="147" t="s">
        <v>79</v>
      </c>
      <c r="P4" s="137" t="s">
        <v>159</v>
      </c>
      <c r="Q4">
        <f t="shared" si="0"/>
        <v>4</v>
      </c>
    </row>
    <row r="5" spans="1:17" ht="20.100000000000001" customHeight="1" x14ac:dyDescent="0.25">
      <c r="A5" s="152">
        <v>44666</v>
      </c>
      <c r="B5" s="153">
        <v>44663</v>
      </c>
      <c r="C5" s="154" t="str">
        <f t="shared" si="1"/>
        <v>(火)</v>
      </c>
      <c r="D5" s="132">
        <v>0.39583333333333331</v>
      </c>
      <c r="E5" s="132">
        <v>0.47916666666666669</v>
      </c>
      <c r="F5" s="192" t="s">
        <v>158</v>
      </c>
      <c r="G5" s="186" t="s">
        <v>126</v>
      </c>
      <c r="H5" s="80" t="s">
        <v>166</v>
      </c>
      <c r="I5"/>
      <c r="L5" s="132">
        <v>0.64583333333333337</v>
      </c>
      <c r="M5" s="142">
        <v>0.72916666666666663</v>
      </c>
      <c r="N5" s="143" t="s">
        <v>228</v>
      </c>
      <c r="O5" s="147" t="s">
        <v>81</v>
      </c>
      <c r="P5" s="137" t="s">
        <v>159</v>
      </c>
      <c r="Q5">
        <f t="shared" si="0"/>
        <v>4</v>
      </c>
    </row>
    <row r="6" spans="1:17" ht="20.100000000000001" customHeight="1" x14ac:dyDescent="0.25">
      <c r="A6" s="152">
        <v>44666</v>
      </c>
      <c r="B6" s="153">
        <v>44663</v>
      </c>
      <c r="C6" s="154" t="str">
        <f t="shared" ref="C6:C7" si="2">TEXT(B6,"(aaa)")</f>
        <v>(火)</v>
      </c>
      <c r="D6" s="135">
        <v>0.54166666666666663</v>
      </c>
      <c r="E6" s="135">
        <v>0.625</v>
      </c>
      <c r="F6" s="199" t="s">
        <v>158</v>
      </c>
      <c r="G6" s="186" t="s">
        <v>273</v>
      </c>
      <c r="H6" s="80" t="s">
        <v>166</v>
      </c>
      <c r="I6"/>
      <c r="L6" s="200"/>
      <c r="M6" s="200"/>
      <c r="N6" s="143" t="s">
        <v>228</v>
      </c>
      <c r="O6" s="147" t="s">
        <v>83</v>
      </c>
      <c r="P6" s="137" t="s">
        <v>159</v>
      </c>
      <c r="Q6">
        <f t="shared" si="0"/>
        <v>4</v>
      </c>
    </row>
    <row r="7" spans="1:17" ht="20.100000000000001" customHeight="1" x14ac:dyDescent="0.25">
      <c r="A7" s="152">
        <v>44666</v>
      </c>
      <c r="B7" s="153">
        <v>44663</v>
      </c>
      <c r="C7" s="154" t="str">
        <f t="shared" si="2"/>
        <v>(火)</v>
      </c>
      <c r="D7" s="132">
        <v>0.64583333333333337</v>
      </c>
      <c r="E7" s="132">
        <v>0.72916666666666663</v>
      </c>
      <c r="F7" s="199" t="s">
        <v>158</v>
      </c>
      <c r="G7" s="186" t="s">
        <v>274</v>
      </c>
      <c r="H7" s="80" t="s">
        <v>166</v>
      </c>
      <c r="I7"/>
      <c r="L7" s="200"/>
      <c r="M7" s="200"/>
      <c r="N7" s="143" t="s">
        <v>228</v>
      </c>
      <c r="O7" s="147" t="s">
        <v>85</v>
      </c>
      <c r="P7" s="137" t="s">
        <v>159</v>
      </c>
      <c r="Q7">
        <f t="shared" si="0"/>
        <v>4</v>
      </c>
    </row>
    <row r="8" spans="1:17" ht="20.100000000000001" customHeight="1" x14ac:dyDescent="0.25">
      <c r="A8" s="152">
        <v>44666</v>
      </c>
      <c r="B8" s="153">
        <v>44666</v>
      </c>
      <c r="C8" s="154" t="str">
        <f t="shared" si="1"/>
        <v>(金)</v>
      </c>
      <c r="D8" s="132">
        <v>0.39583333333333331</v>
      </c>
      <c r="E8" s="132">
        <v>0.47916666666666669</v>
      </c>
      <c r="F8" s="191" t="s">
        <v>228</v>
      </c>
      <c r="G8" s="186" t="s">
        <v>271</v>
      </c>
      <c r="H8" s="80" t="s">
        <v>159</v>
      </c>
      <c r="I8"/>
      <c r="N8" s="143" t="s">
        <v>228</v>
      </c>
      <c r="O8" s="147" t="s">
        <v>87</v>
      </c>
      <c r="P8" s="137" t="s">
        <v>159</v>
      </c>
      <c r="Q8">
        <f t="shared" si="0"/>
        <v>4</v>
      </c>
    </row>
    <row r="9" spans="1:17" ht="20.100000000000001" customHeight="1" x14ac:dyDescent="0.25">
      <c r="A9" s="152">
        <v>44666</v>
      </c>
      <c r="B9" s="153">
        <v>44666</v>
      </c>
      <c r="C9" s="154" t="str">
        <f t="shared" si="1"/>
        <v>(金)</v>
      </c>
      <c r="D9" s="132">
        <v>0.54166666666666663</v>
      </c>
      <c r="E9" s="132">
        <v>0.625</v>
      </c>
      <c r="F9" s="191" t="s">
        <v>228</v>
      </c>
      <c r="G9" s="186" t="s">
        <v>272</v>
      </c>
      <c r="H9" s="80" t="s">
        <v>159</v>
      </c>
      <c r="I9"/>
      <c r="N9" s="143" t="s">
        <v>228</v>
      </c>
      <c r="O9" s="148" t="s">
        <v>89</v>
      </c>
      <c r="P9" s="137" t="s">
        <v>159</v>
      </c>
      <c r="Q9">
        <f t="shared" si="0"/>
        <v>4</v>
      </c>
    </row>
    <row r="10" spans="1:17" ht="20.100000000000001" customHeight="1" x14ac:dyDescent="0.25">
      <c r="A10" s="152">
        <v>44666</v>
      </c>
      <c r="B10" s="153">
        <v>44666</v>
      </c>
      <c r="C10" s="154" t="str">
        <f t="shared" si="1"/>
        <v>(金)</v>
      </c>
      <c r="D10" s="132">
        <v>0.64583333333333337</v>
      </c>
      <c r="E10" s="132">
        <v>0.72916666666666663</v>
      </c>
      <c r="F10" s="193" t="s">
        <v>156</v>
      </c>
      <c r="G10" s="186" t="s">
        <v>97</v>
      </c>
      <c r="H10" s="80" t="s">
        <v>159</v>
      </c>
      <c r="I10"/>
      <c r="N10" s="143" t="s">
        <v>228</v>
      </c>
      <c r="O10" s="148" t="s">
        <v>91</v>
      </c>
      <c r="P10" s="137" t="s">
        <v>159</v>
      </c>
      <c r="Q10">
        <f t="shared" si="0"/>
        <v>4</v>
      </c>
    </row>
    <row r="11" spans="1:17" ht="20.100000000000001" customHeight="1" x14ac:dyDescent="0.25">
      <c r="A11" s="152">
        <v>44666</v>
      </c>
      <c r="B11" s="153">
        <v>44670</v>
      </c>
      <c r="C11" s="154" t="str">
        <f t="shared" si="1"/>
        <v>(火)</v>
      </c>
      <c r="D11" s="132">
        <v>0.39583333333333331</v>
      </c>
      <c r="E11" s="132">
        <v>0.47916666666666669</v>
      </c>
      <c r="F11" s="192" t="s">
        <v>158</v>
      </c>
      <c r="G11" s="186" t="s">
        <v>116</v>
      </c>
      <c r="H11" s="80" t="s">
        <v>163</v>
      </c>
      <c r="I11"/>
      <c r="N11" s="143" t="s">
        <v>228</v>
      </c>
      <c r="O11" s="147" t="s">
        <v>92</v>
      </c>
      <c r="P11" s="137" t="s">
        <v>160</v>
      </c>
      <c r="Q11">
        <f t="shared" si="0"/>
        <v>4</v>
      </c>
    </row>
    <row r="12" spans="1:17" ht="20.100000000000001" customHeight="1" x14ac:dyDescent="0.25">
      <c r="A12" s="152">
        <v>44666</v>
      </c>
      <c r="B12" s="153">
        <v>44670</v>
      </c>
      <c r="C12" s="154" t="str">
        <f t="shared" si="1"/>
        <v>(火)</v>
      </c>
      <c r="D12" s="132">
        <v>0.54166666666666663</v>
      </c>
      <c r="E12" s="132">
        <v>0.625</v>
      </c>
      <c r="F12" s="194" t="s">
        <v>157</v>
      </c>
      <c r="G12" s="186" t="s">
        <v>106</v>
      </c>
      <c r="H12" s="80" t="s">
        <v>161</v>
      </c>
      <c r="I12"/>
      <c r="N12" s="143" t="s">
        <v>228</v>
      </c>
      <c r="O12" s="147" t="s">
        <v>94</v>
      </c>
      <c r="P12" s="144" t="s">
        <v>160</v>
      </c>
      <c r="Q12">
        <f t="shared" si="0"/>
        <v>4</v>
      </c>
    </row>
    <row r="13" spans="1:17" ht="20.100000000000001" customHeight="1" x14ac:dyDescent="0.25">
      <c r="A13" s="152">
        <v>44666</v>
      </c>
      <c r="B13" s="153">
        <v>44670</v>
      </c>
      <c r="C13" s="154" t="str">
        <f t="shared" si="1"/>
        <v>(火)</v>
      </c>
      <c r="D13" s="132">
        <v>0.64583333333333337</v>
      </c>
      <c r="E13" s="132">
        <v>0.72916666666666663</v>
      </c>
      <c r="F13" s="192" t="s">
        <v>158</v>
      </c>
      <c r="G13" s="186" t="s">
        <v>147</v>
      </c>
      <c r="H13" s="80" t="s">
        <v>161</v>
      </c>
      <c r="I13"/>
      <c r="N13" s="143" t="s">
        <v>228</v>
      </c>
      <c r="O13" s="147" t="s">
        <v>96</v>
      </c>
      <c r="P13" s="144" t="s">
        <v>160</v>
      </c>
      <c r="Q13">
        <f t="shared" si="0"/>
        <v>4</v>
      </c>
    </row>
    <row r="14" spans="1:17" ht="20.100000000000001" customHeight="1" x14ac:dyDescent="0.25">
      <c r="A14" s="152">
        <v>44666</v>
      </c>
      <c r="B14" s="153">
        <v>44672</v>
      </c>
      <c r="C14" s="154" t="str">
        <f t="shared" si="1"/>
        <v>(木)</v>
      </c>
      <c r="D14" s="132">
        <v>0.39583333333333331</v>
      </c>
      <c r="E14" s="132">
        <v>0.47916666666666669</v>
      </c>
      <c r="F14" s="192" t="s">
        <v>158</v>
      </c>
      <c r="G14" s="186" t="s">
        <v>137</v>
      </c>
      <c r="H14" s="80" t="s">
        <v>165</v>
      </c>
      <c r="I14"/>
      <c r="N14" s="144" t="s">
        <v>156</v>
      </c>
      <c r="O14" s="149" t="s">
        <v>98</v>
      </c>
      <c r="P14" s="144" t="s">
        <v>159</v>
      </c>
      <c r="Q14">
        <f t="shared" ref="Q14:Q49" si="3">COUNTIF(G:H,O14)</f>
        <v>4</v>
      </c>
    </row>
    <row r="15" spans="1:17" ht="20.100000000000001" customHeight="1" x14ac:dyDescent="0.25">
      <c r="A15" s="152">
        <v>44666</v>
      </c>
      <c r="B15" s="153">
        <v>44672</v>
      </c>
      <c r="C15" s="154" t="str">
        <f t="shared" si="1"/>
        <v>(木)</v>
      </c>
      <c r="D15" s="132">
        <v>0.54166666666666663</v>
      </c>
      <c r="E15" s="132">
        <v>0.625</v>
      </c>
      <c r="F15" s="192" t="s">
        <v>158</v>
      </c>
      <c r="G15" s="186" t="s">
        <v>135</v>
      </c>
      <c r="H15" s="80" t="s">
        <v>165</v>
      </c>
      <c r="I15"/>
      <c r="N15" s="144" t="s">
        <v>156</v>
      </c>
      <c r="O15" s="149" t="s">
        <v>100</v>
      </c>
      <c r="P15" s="144" t="s">
        <v>161</v>
      </c>
      <c r="Q15">
        <f t="shared" si="3"/>
        <v>4</v>
      </c>
    </row>
    <row r="16" spans="1:17" ht="20.100000000000001" customHeight="1" x14ac:dyDescent="0.25">
      <c r="A16" s="152">
        <v>44666</v>
      </c>
      <c r="B16" s="153">
        <v>44676</v>
      </c>
      <c r="C16" s="154" t="str">
        <f t="shared" si="1"/>
        <v>(月)</v>
      </c>
      <c r="D16" s="132">
        <v>0.54166666666666663</v>
      </c>
      <c r="E16" s="132">
        <v>0.625</v>
      </c>
      <c r="F16" s="194" t="s">
        <v>157</v>
      </c>
      <c r="G16" s="186" t="s">
        <v>112</v>
      </c>
      <c r="H16" s="80" t="s">
        <v>159</v>
      </c>
      <c r="I16"/>
      <c r="N16" s="144" t="s">
        <v>156</v>
      </c>
      <c r="O16" s="149" t="s">
        <v>102</v>
      </c>
      <c r="P16" s="144" t="s">
        <v>161</v>
      </c>
      <c r="Q16">
        <f t="shared" si="3"/>
        <v>4</v>
      </c>
    </row>
    <row r="17" spans="1:17" ht="20.100000000000001" customHeight="1" thickBot="1" x14ac:dyDescent="0.3">
      <c r="A17" s="155">
        <v>44666</v>
      </c>
      <c r="B17" s="156">
        <v>44676</v>
      </c>
      <c r="C17" s="157" t="str">
        <f t="shared" si="1"/>
        <v>(月)</v>
      </c>
      <c r="D17" s="134">
        <v>0.64583333333333337</v>
      </c>
      <c r="E17" s="134">
        <v>0.72916666666666663</v>
      </c>
      <c r="F17" s="195" t="s">
        <v>158</v>
      </c>
      <c r="G17" s="187" t="s">
        <v>122</v>
      </c>
      <c r="H17" s="81" t="s">
        <v>159</v>
      </c>
      <c r="I17"/>
      <c r="N17" s="144" t="s">
        <v>156</v>
      </c>
      <c r="O17" s="149" t="s">
        <v>104</v>
      </c>
      <c r="P17" s="144" t="s">
        <v>159</v>
      </c>
      <c r="Q17">
        <f t="shared" si="3"/>
        <v>4</v>
      </c>
    </row>
    <row r="18" spans="1:17" ht="20.100000000000001" customHeight="1" x14ac:dyDescent="0.25">
      <c r="A18" s="161">
        <v>44666</v>
      </c>
      <c r="B18" s="162">
        <v>44693</v>
      </c>
      <c r="C18" s="163" t="str">
        <f t="shared" si="1"/>
        <v>(木)</v>
      </c>
      <c r="D18" s="131">
        <v>0.39583333333333331</v>
      </c>
      <c r="E18" s="131">
        <v>0.47916666666666669</v>
      </c>
      <c r="F18" s="196" t="s">
        <v>158</v>
      </c>
      <c r="G18" s="188" t="s">
        <v>118</v>
      </c>
      <c r="H18" s="164" t="s">
        <v>163</v>
      </c>
      <c r="I18"/>
      <c r="N18" s="144" t="s">
        <v>156</v>
      </c>
      <c r="O18" s="149" t="s">
        <v>105</v>
      </c>
      <c r="P18" s="144" t="s">
        <v>159</v>
      </c>
      <c r="Q18">
        <f t="shared" si="3"/>
        <v>4</v>
      </c>
    </row>
    <row r="19" spans="1:17" ht="20.100000000000001" customHeight="1" x14ac:dyDescent="0.25">
      <c r="A19" s="152">
        <v>44666</v>
      </c>
      <c r="B19" s="153">
        <v>44693</v>
      </c>
      <c r="C19" s="154" t="str">
        <f t="shared" si="1"/>
        <v>(木)</v>
      </c>
      <c r="D19" s="132">
        <v>0.54166666666666663</v>
      </c>
      <c r="E19" s="132">
        <v>0.625</v>
      </c>
      <c r="F19" s="192" t="s">
        <v>158</v>
      </c>
      <c r="G19" s="186" t="s">
        <v>133</v>
      </c>
      <c r="H19" s="80" t="s">
        <v>165</v>
      </c>
      <c r="I19"/>
      <c r="N19" s="144" t="s">
        <v>157</v>
      </c>
      <c r="O19" s="150" t="s">
        <v>107</v>
      </c>
      <c r="P19" s="144" t="s">
        <v>161</v>
      </c>
      <c r="Q19">
        <f t="shared" si="3"/>
        <v>4</v>
      </c>
    </row>
    <row r="20" spans="1:17" ht="20.100000000000001" customHeight="1" x14ac:dyDescent="0.25">
      <c r="A20" s="152">
        <v>44666</v>
      </c>
      <c r="B20" s="153">
        <v>44694</v>
      </c>
      <c r="C20" s="154" t="str">
        <f t="shared" si="1"/>
        <v>(金)</v>
      </c>
      <c r="D20" s="132">
        <v>0.39583333333333331</v>
      </c>
      <c r="E20" s="132">
        <v>0.47916666666666669</v>
      </c>
      <c r="F20" s="191" t="s">
        <v>228</v>
      </c>
      <c r="G20" s="186" t="s">
        <v>80</v>
      </c>
      <c r="H20" s="80" t="s">
        <v>159</v>
      </c>
      <c r="I20"/>
      <c r="N20" s="144" t="s">
        <v>157</v>
      </c>
      <c r="O20" s="138" t="s">
        <v>109</v>
      </c>
      <c r="P20" s="144" t="s">
        <v>161</v>
      </c>
      <c r="Q20">
        <f t="shared" si="3"/>
        <v>4</v>
      </c>
    </row>
    <row r="21" spans="1:17" ht="20.100000000000001" customHeight="1" x14ac:dyDescent="0.25">
      <c r="A21" s="152">
        <v>44666</v>
      </c>
      <c r="B21" s="153">
        <v>44694</v>
      </c>
      <c r="C21" s="154" t="str">
        <f t="shared" si="1"/>
        <v>(金)</v>
      </c>
      <c r="D21" s="132">
        <v>0.54166666666666663</v>
      </c>
      <c r="E21" s="132">
        <v>0.625</v>
      </c>
      <c r="F21" s="191" t="s">
        <v>228</v>
      </c>
      <c r="G21" s="186" t="s">
        <v>82</v>
      </c>
      <c r="H21" s="80" t="s">
        <v>159</v>
      </c>
      <c r="I21"/>
      <c r="N21" s="144" t="s">
        <v>157</v>
      </c>
      <c r="O21" s="150" t="s">
        <v>111</v>
      </c>
      <c r="P21" s="144" t="s">
        <v>159</v>
      </c>
      <c r="Q21">
        <f t="shared" si="3"/>
        <v>4</v>
      </c>
    </row>
    <row r="22" spans="1:17" ht="20.100000000000001" customHeight="1" x14ac:dyDescent="0.25">
      <c r="A22" s="152">
        <v>44666</v>
      </c>
      <c r="B22" s="153">
        <v>44694</v>
      </c>
      <c r="C22" s="154" t="str">
        <f t="shared" si="1"/>
        <v>(金)</v>
      </c>
      <c r="D22" s="132">
        <v>0.64583333333333337</v>
      </c>
      <c r="E22" s="132">
        <v>0.72916666666666663</v>
      </c>
      <c r="F22" s="191" t="s">
        <v>228</v>
      </c>
      <c r="G22" s="186" t="s">
        <v>88</v>
      </c>
      <c r="H22" s="80" t="s">
        <v>159</v>
      </c>
      <c r="I22"/>
      <c r="N22" s="144" t="s">
        <v>157</v>
      </c>
      <c r="O22" s="150" t="s">
        <v>113</v>
      </c>
      <c r="P22" s="144" t="s">
        <v>159</v>
      </c>
      <c r="Q22">
        <f t="shared" si="3"/>
        <v>4</v>
      </c>
    </row>
    <row r="23" spans="1:17" ht="20.100000000000001" customHeight="1" x14ac:dyDescent="0.25">
      <c r="A23" s="152">
        <v>44666</v>
      </c>
      <c r="B23" s="153">
        <v>44700</v>
      </c>
      <c r="C23" s="154" t="str">
        <f t="shared" si="1"/>
        <v>(木)</v>
      </c>
      <c r="D23" s="132">
        <v>0.54166666666666663</v>
      </c>
      <c r="E23" s="132">
        <v>0.625</v>
      </c>
      <c r="F23" s="192" t="s">
        <v>158</v>
      </c>
      <c r="G23" s="186" t="s">
        <v>141</v>
      </c>
      <c r="H23" s="80" t="s">
        <v>164</v>
      </c>
      <c r="I23"/>
      <c r="N23" s="144" t="s">
        <v>157</v>
      </c>
      <c r="O23" s="150" t="s">
        <v>115</v>
      </c>
      <c r="P23" s="144" t="s">
        <v>159</v>
      </c>
      <c r="Q23">
        <f t="shared" si="3"/>
        <v>4</v>
      </c>
    </row>
    <row r="24" spans="1:17" ht="20.100000000000001" customHeight="1" x14ac:dyDescent="0.25">
      <c r="A24" s="152">
        <v>44666</v>
      </c>
      <c r="B24" s="153">
        <v>44700</v>
      </c>
      <c r="C24" s="154" t="str">
        <f t="shared" si="1"/>
        <v>(木)</v>
      </c>
      <c r="D24" s="132">
        <v>0.64583333333333337</v>
      </c>
      <c r="E24" s="132">
        <v>0.72916666666666663</v>
      </c>
      <c r="F24" s="192" t="s">
        <v>158</v>
      </c>
      <c r="G24" s="186" t="s">
        <v>139</v>
      </c>
      <c r="H24" s="80" t="s">
        <v>164</v>
      </c>
      <c r="I24"/>
      <c r="N24" s="144" t="s">
        <v>158</v>
      </c>
      <c r="O24" s="151" t="s">
        <v>117</v>
      </c>
      <c r="P24" s="144" t="s">
        <v>163</v>
      </c>
      <c r="Q24">
        <f t="shared" si="3"/>
        <v>4</v>
      </c>
    </row>
    <row r="25" spans="1:17" ht="20.100000000000001" customHeight="1" x14ac:dyDescent="0.25">
      <c r="A25" s="152">
        <v>44666</v>
      </c>
      <c r="B25" s="153">
        <v>44701</v>
      </c>
      <c r="C25" s="154" t="str">
        <f t="shared" si="1"/>
        <v>(金)</v>
      </c>
      <c r="D25" s="132">
        <v>0.39583333333333331</v>
      </c>
      <c r="E25" s="132">
        <v>0.47916666666666669</v>
      </c>
      <c r="F25" s="193" t="s">
        <v>156</v>
      </c>
      <c r="G25" s="186" t="s">
        <v>99</v>
      </c>
      <c r="H25" s="80" t="s">
        <v>161</v>
      </c>
      <c r="I25"/>
      <c r="N25" s="144" t="s">
        <v>158</v>
      </c>
      <c r="O25" s="151" t="s">
        <v>119</v>
      </c>
      <c r="P25" s="144" t="s">
        <v>163</v>
      </c>
      <c r="Q25">
        <f t="shared" si="3"/>
        <v>4</v>
      </c>
    </row>
    <row r="26" spans="1:17" ht="20.100000000000001" customHeight="1" x14ac:dyDescent="0.25">
      <c r="A26" s="152">
        <v>44666</v>
      </c>
      <c r="B26" s="153">
        <v>44701</v>
      </c>
      <c r="C26" s="154" t="str">
        <f t="shared" si="1"/>
        <v>(金)</v>
      </c>
      <c r="D26" s="132">
        <v>0.54166666666666663</v>
      </c>
      <c r="E26" s="132">
        <v>0.625</v>
      </c>
      <c r="F26" s="192" t="s">
        <v>158</v>
      </c>
      <c r="G26" s="186" t="s">
        <v>124</v>
      </c>
      <c r="H26" s="80" t="s">
        <v>161</v>
      </c>
      <c r="I26"/>
      <c r="N26" s="144" t="s">
        <v>158</v>
      </c>
      <c r="O26" s="151" t="s">
        <v>121</v>
      </c>
      <c r="P26" s="144" t="s">
        <v>159</v>
      </c>
      <c r="Q26">
        <f t="shared" si="3"/>
        <v>4</v>
      </c>
    </row>
    <row r="27" spans="1:17" ht="20.100000000000001" customHeight="1" x14ac:dyDescent="0.25">
      <c r="A27" s="152">
        <v>44666</v>
      </c>
      <c r="B27" s="153">
        <v>44701</v>
      </c>
      <c r="C27" s="154" t="str">
        <f t="shared" si="1"/>
        <v>(金)</v>
      </c>
      <c r="D27" s="132">
        <v>0.64583333333333337</v>
      </c>
      <c r="E27" s="132">
        <v>0.72916666666666663</v>
      </c>
      <c r="F27" s="192" t="s">
        <v>158</v>
      </c>
      <c r="G27" s="186" t="s">
        <v>145</v>
      </c>
      <c r="H27" s="80" t="s">
        <v>161</v>
      </c>
      <c r="I27"/>
      <c r="N27" s="144" t="s">
        <v>158</v>
      </c>
      <c r="O27" s="151" t="s">
        <v>123</v>
      </c>
      <c r="P27" s="144" t="s">
        <v>159</v>
      </c>
      <c r="Q27">
        <f t="shared" si="3"/>
        <v>4</v>
      </c>
    </row>
    <row r="28" spans="1:17" ht="20.100000000000001" customHeight="1" x14ac:dyDescent="0.25">
      <c r="A28" s="152">
        <v>44667</v>
      </c>
      <c r="B28" s="153">
        <v>44705</v>
      </c>
      <c r="C28" s="154" t="str">
        <f t="shared" si="1"/>
        <v>(火)</v>
      </c>
      <c r="D28" s="132">
        <v>0.54166666666666663</v>
      </c>
      <c r="E28" s="132">
        <v>0.625</v>
      </c>
      <c r="F28" s="199" t="s">
        <v>158</v>
      </c>
      <c r="G28" s="186" t="s">
        <v>276</v>
      </c>
      <c r="H28" s="80" t="s">
        <v>166</v>
      </c>
      <c r="I28"/>
      <c r="N28" s="144" t="s">
        <v>158</v>
      </c>
      <c r="O28" s="151" t="s">
        <v>125</v>
      </c>
      <c r="P28" s="144" t="s">
        <v>161</v>
      </c>
      <c r="Q28">
        <f t="shared" si="3"/>
        <v>4</v>
      </c>
    </row>
    <row r="29" spans="1:17" ht="20.100000000000001" customHeight="1" x14ac:dyDescent="0.25">
      <c r="A29" s="152">
        <v>44668</v>
      </c>
      <c r="B29" s="153">
        <v>44705</v>
      </c>
      <c r="C29" s="154" t="str">
        <f t="shared" si="1"/>
        <v>(火)</v>
      </c>
      <c r="D29" s="132">
        <v>0.64583333333333337</v>
      </c>
      <c r="E29" s="132">
        <v>0.72916666666666663</v>
      </c>
      <c r="F29" s="199" t="s">
        <v>158</v>
      </c>
      <c r="G29" s="186" t="s">
        <v>275</v>
      </c>
      <c r="H29" s="80" t="s">
        <v>166</v>
      </c>
      <c r="I29"/>
      <c r="N29" s="144" t="s">
        <v>158</v>
      </c>
      <c r="O29" s="151" t="s">
        <v>154</v>
      </c>
      <c r="P29" s="144" t="s">
        <v>163</v>
      </c>
      <c r="Q29">
        <f t="shared" si="3"/>
        <v>4</v>
      </c>
    </row>
    <row r="30" spans="1:17" ht="20.100000000000001" customHeight="1" x14ac:dyDescent="0.25">
      <c r="A30" s="152">
        <v>44666</v>
      </c>
      <c r="B30" s="153">
        <v>44708</v>
      </c>
      <c r="C30" s="154" t="str">
        <f t="shared" si="1"/>
        <v>(金)</v>
      </c>
      <c r="D30" s="132">
        <v>0.39583333333333331</v>
      </c>
      <c r="E30" s="132">
        <v>0.47916666666666669</v>
      </c>
      <c r="F30" s="191" t="s">
        <v>228</v>
      </c>
      <c r="G30" s="186" t="s">
        <v>90</v>
      </c>
      <c r="H30" s="80" t="s">
        <v>159</v>
      </c>
      <c r="I30"/>
      <c r="N30" s="144" t="s">
        <v>158</v>
      </c>
      <c r="O30" s="151" t="s">
        <v>155</v>
      </c>
      <c r="P30" s="144" t="s">
        <v>166</v>
      </c>
      <c r="Q30">
        <f t="shared" si="3"/>
        <v>4</v>
      </c>
    </row>
    <row r="31" spans="1:17" ht="20.100000000000001" customHeight="1" x14ac:dyDescent="0.25">
      <c r="A31" s="152">
        <v>44666</v>
      </c>
      <c r="B31" s="153">
        <v>44708</v>
      </c>
      <c r="C31" s="154" t="str">
        <f t="shared" si="1"/>
        <v>(金)</v>
      </c>
      <c r="D31" s="132">
        <v>0.54166666666666663</v>
      </c>
      <c r="E31" s="132">
        <v>0.625</v>
      </c>
      <c r="F31" s="193" t="s">
        <v>156</v>
      </c>
      <c r="G31" s="186" t="s">
        <v>103</v>
      </c>
      <c r="H31" s="80" t="s">
        <v>159</v>
      </c>
      <c r="I31"/>
      <c r="N31" s="144" t="s">
        <v>158</v>
      </c>
      <c r="O31" s="151" t="s">
        <v>152</v>
      </c>
      <c r="P31" s="144" t="s">
        <v>166</v>
      </c>
      <c r="Q31">
        <f t="shared" si="3"/>
        <v>4</v>
      </c>
    </row>
    <row r="32" spans="1:17" ht="20.100000000000001" customHeight="1" thickBot="1" x14ac:dyDescent="0.3">
      <c r="A32" s="155">
        <v>44666</v>
      </c>
      <c r="B32" s="156">
        <v>44708</v>
      </c>
      <c r="C32" s="157" t="str">
        <f t="shared" si="1"/>
        <v>(金)</v>
      </c>
      <c r="D32" s="134">
        <v>0.64583333333333337</v>
      </c>
      <c r="E32" s="134">
        <v>0.72916666666666663</v>
      </c>
      <c r="F32" s="197" t="s">
        <v>157</v>
      </c>
      <c r="G32" s="187" t="s">
        <v>110</v>
      </c>
      <c r="H32" s="81" t="s">
        <v>159</v>
      </c>
      <c r="I32"/>
      <c r="N32" s="144" t="s">
        <v>158</v>
      </c>
      <c r="O32" s="151" t="s">
        <v>151</v>
      </c>
      <c r="P32" s="144" t="s">
        <v>166</v>
      </c>
      <c r="Q32">
        <f t="shared" si="3"/>
        <v>4</v>
      </c>
    </row>
    <row r="33" spans="1:17" ht="20.100000000000001" customHeight="1" x14ac:dyDescent="0.25">
      <c r="A33" s="161">
        <v>44666</v>
      </c>
      <c r="B33" s="162">
        <v>44715</v>
      </c>
      <c r="C33" s="163" t="str">
        <f t="shared" si="1"/>
        <v>(金)</v>
      </c>
      <c r="D33" s="131">
        <v>0.39583333333333331</v>
      </c>
      <c r="E33" s="131">
        <v>0.47916666666666669</v>
      </c>
      <c r="F33" s="203" t="s">
        <v>228</v>
      </c>
      <c r="G33" s="188" t="s">
        <v>84</v>
      </c>
      <c r="H33" s="164" t="s">
        <v>159</v>
      </c>
      <c r="I33"/>
      <c r="N33" s="144" t="s">
        <v>158</v>
      </c>
      <c r="O33" s="151" t="s">
        <v>150</v>
      </c>
      <c r="P33" s="144" t="s">
        <v>166</v>
      </c>
      <c r="Q33">
        <f t="shared" si="3"/>
        <v>4</v>
      </c>
    </row>
    <row r="34" spans="1:17" ht="20.100000000000001" customHeight="1" x14ac:dyDescent="0.25">
      <c r="A34" s="152">
        <v>44666</v>
      </c>
      <c r="B34" s="153">
        <v>44715</v>
      </c>
      <c r="C34" s="154" t="str">
        <f t="shared" si="1"/>
        <v>(金)</v>
      </c>
      <c r="D34" s="132">
        <v>0.54166666666666663</v>
      </c>
      <c r="E34" s="132">
        <v>0.625</v>
      </c>
      <c r="F34" s="201" t="s">
        <v>228</v>
      </c>
      <c r="G34" s="186" t="s">
        <v>86</v>
      </c>
      <c r="H34" s="80" t="s">
        <v>159</v>
      </c>
      <c r="I34"/>
      <c r="N34" s="144" t="s">
        <v>158</v>
      </c>
      <c r="O34" s="151" t="s">
        <v>149</v>
      </c>
      <c r="P34" s="144" t="s">
        <v>166</v>
      </c>
      <c r="Q34">
        <f t="shared" si="3"/>
        <v>4</v>
      </c>
    </row>
    <row r="35" spans="1:17" ht="20.100000000000001" customHeight="1" x14ac:dyDescent="0.25">
      <c r="A35" s="152">
        <v>44666</v>
      </c>
      <c r="B35" s="153">
        <v>44715</v>
      </c>
      <c r="C35" s="154" t="str">
        <f t="shared" si="1"/>
        <v>(金)</v>
      </c>
      <c r="D35" s="132">
        <v>0.64583333333333337</v>
      </c>
      <c r="E35" s="132">
        <v>0.72916666666666663</v>
      </c>
      <c r="F35" s="194" t="s">
        <v>157</v>
      </c>
      <c r="G35" s="186" t="s">
        <v>175</v>
      </c>
      <c r="H35" s="80" t="s">
        <v>159</v>
      </c>
      <c r="I35"/>
      <c r="N35" s="144" t="s">
        <v>158</v>
      </c>
      <c r="O35" s="151" t="s">
        <v>148</v>
      </c>
      <c r="P35" s="144" t="s">
        <v>161</v>
      </c>
      <c r="Q35">
        <f t="shared" si="3"/>
        <v>4</v>
      </c>
    </row>
    <row r="36" spans="1:17" ht="20.100000000000001" customHeight="1" x14ac:dyDescent="0.25">
      <c r="A36" s="152">
        <v>44666</v>
      </c>
      <c r="B36" s="153">
        <v>44722</v>
      </c>
      <c r="C36" s="154" t="str">
        <f t="shared" si="1"/>
        <v>(金)</v>
      </c>
      <c r="D36" s="132">
        <v>0.39583333333333331</v>
      </c>
      <c r="E36" s="132">
        <v>0.47916666666666669</v>
      </c>
      <c r="F36" s="193" t="s">
        <v>156</v>
      </c>
      <c r="G36" s="186" t="s">
        <v>277</v>
      </c>
      <c r="H36" s="80" t="s">
        <v>159</v>
      </c>
      <c r="I36"/>
      <c r="N36" s="144" t="s">
        <v>158</v>
      </c>
      <c r="O36" s="151" t="s">
        <v>146</v>
      </c>
      <c r="P36" s="144" t="s">
        <v>161</v>
      </c>
      <c r="Q36">
        <f t="shared" si="3"/>
        <v>4</v>
      </c>
    </row>
    <row r="37" spans="1:17" ht="20.100000000000001" customHeight="1" x14ac:dyDescent="0.25">
      <c r="A37" s="152">
        <v>44666</v>
      </c>
      <c r="B37" s="153">
        <v>44722</v>
      </c>
      <c r="C37" s="154" t="str">
        <f t="shared" si="1"/>
        <v>(金)</v>
      </c>
      <c r="D37" s="132">
        <v>0.54166666666666663</v>
      </c>
      <c r="E37" s="132">
        <v>0.625</v>
      </c>
      <c r="F37" s="201" t="s">
        <v>228</v>
      </c>
      <c r="G37" s="186" t="s">
        <v>172</v>
      </c>
      <c r="H37" s="80" t="s">
        <v>160</v>
      </c>
      <c r="I37"/>
      <c r="N37" s="144" t="s">
        <v>158</v>
      </c>
      <c r="O37" s="151" t="s">
        <v>144</v>
      </c>
      <c r="P37" s="144" t="s">
        <v>161</v>
      </c>
      <c r="Q37">
        <f t="shared" si="3"/>
        <v>4</v>
      </c>
    </row>
    <row r="38" spans="1:17" ht="20.100000000000001" customHeight="1" x14ac:dyDescent="0.25">
      <c r="A38" s="152">
        <v>44666</v>
      </c>
      <c r="B38" s="153">
        <v>44722</v>
      </c>
      <c r="C38" s="154" t="str">
        <f t="shared" si="1"/>
        <v>(金)</v>
      </c>
      <c r="D38" s="132">
        <v>0.64583333333333337</v>
      </c>
      <c r="E38" s="132">
        <v>0.72916666666666663</v>
      </c>
      <c r="F38" s="201" t="s">
        <v>228</v>
      </c>
      <c r="G38" s="186" t="s">
        <v>171</v>
      </c>
      <c r="H38" s="80" t="s">
        <v>160</v>
      </c>
      <c r="I38"/>
      <c r="N38" s="144" t="s">
        <v>158</v>
      </c>
      <c r="O38" s="139" t="s">
        <v>142</v>
      </c>
      <c r="P38" s="144" t="s">
        <v>164</v>
      </c>
      <c r="Q38">
        <f t="shared" si="3"/>
        <v>3</v>
      </c>
    </row>
    <row r="39" spans="1:17" ht="20.100000000000001" customHeight="1" x14ac:dyDescent="0.25">
      <c r="A39" s="152">
        <v>44666</v>
      </c>
      <c r="B39" s="153">
        <v>44726</v>
      </c>
      <c r="C39" s="154" t="str">
        <f t="shared" si="1"/>
        <v>(火)</v>
      </c>
      <c r="D39" s="132">
        <v>0.39583333333333331</v>
      </c>
      <c r="E39" s="132">
        <v>0.47916666666666669</v>
      </c>
      <c r="F39" s="193" t="s">
        <v>156</v>
      </c>
      <c r="G39" s="186" t="s">
        <v>173</v>
      </c>
      <c r="H39" s="80" t="s">
        <v>161</v>
      </c>
      <c r="I39"/>
      <c r="N39" s="144" t="s">
        <v>158</v>
      </c>
      <c r="O39" s="139" t="s">
        <v>140</v>
      </c>
      <c r="P39" s="144" t="s">
        <v>164</v>
      </c>
      <c r="Q39">
        <f t="shared" si="3"/>
        <v>3</v>
      </c>
    </row>
    <row r="40" spans="1:17" ht="20.100000000000001" customHeight="1" x14ac:dyDescent="0.25">
      <c r="A40" s="152">
        <v>44666</v>
      </c>
      <c r="B40" s="153">
        <v>44726</v>
      </c>
      <c r="C40" s="154" t="str">
        <f t="shared" si="1"/>
        <v>(火)</v>
      </c>
      <c r="D40" s="132">
        <v>0.54166666666666663</v>
      </c>
      <c r="E40" s="132">
        <v>0.625</v>
      </c>
      <c r="F40" s="194" t="s">
        <v>157</v>
      </c>
      <c r="G40" s="186" t="s">
        <v>174</v>
      </c>
      <c r="H40" s="80" t="s">
        <v>161</v>
      </c>
      <c r="I40"/>
      <c r="N40" s="144" t="s">
        <v>158</v>
      </c>
      <c r="O40" s="139" t="s">
        <v>138</v>
      </c>
      <c r="P40" s="144" t="s">
        <v>165</v>
      </c>
      <c r="Q40">
        <f t="shared" si="3"/>
        <v>4</v>
      </c>
    </row>
    <row r="41" spans="1:17" ht="20.100000000000001" customHeight="1" x14ac:dyDescent="0.25">
      <c r="A41" s="152">
        <v>44666</v>
      </c>
      <c r="B41" s="153">
        <v>44726</v>
      </c>
      <c r="C41" s="154" t="str">
        <f t="shared" si="1"/>
        <v>(火)</v>
      </c>
      <c r="D41" s="132">
        <v>0.64583333333333337</v>
      </c>
      <c r="E41" s="132">
        <v>0.72916666666666663</v>
      </c>
      <c r="F41" s="192" t="s">
        <v>158</v>
      </c>
      <c r="G41" s="186" t="s">
        <v>143</v>
      </c>
      <c r="H41" s="80" t="s">
        <v>161</v>
      </c>
      <c r="I41"/>
      <c r="N41" s="144" t="s">
        <v>158</v>
      </c>
      <c r="O41" s="139" t="s">
        <v>136</v>
      </c>
      <c r="P41" s="144" t="s">
        <v>165</v>
      </c>
      <c r="Q41">
        <f t="shared" si="3"/>
        <v>4</v>
      </c>
    </row>
    <row r="42" spans="1:17" ht="20.100000000000001" customHeight="1" x14ac:dyDescent="0.25">
      <c r="A42" s="152">
        <v>44666</v>
      </c>
      <c r="B42" s="153">
        <v>44728</v>
      </c>
      <c r="C42" s="154" t="str">
        <f t="shared" si="1"/>
        <v>(木)</v>
      </c>
      <c r="D42" s="132">
        <v>0.39583333333333331</v>
      </c>
      <c r="E42" s="132">
        <v>0.47916666666666669</v>
      </c>
      <c r="F42" s="192" t="s">
        <v>158</v>
      </c>
      <c r="G42" s="186" t="s">
        <v>153</v>
      </c>
      <c r="H42" s="80" t="s">
        <v>163</v>
      </c>
      <c r="I42"/>
      <c r="N42" s="144" t="s">
        <v>158</v>
      </c>
      <c r="O42" s="139" t="s">
        <v>134</v>
      </c>
      <c r="P42" s="144" t="s">
        <v>165</v>
      </c>
      <c r="Q42">
        <f t="shared" si="3"/>
        <v>4</v>
      </c>
    </row>
    <row r="43" spans="1:17" ht="20.100000000000001" customHeight="1" x14ac:dyDescent="0.25">
      <c r="A43" s="152">
        <v>44666</v>
      </c>
      <c r="B43" s="153">
        <v>44728</v>
      </c>
      <c r="C43" s="154" t="str">
        <f t="shared" si="1"/>
        <v>(木)</v>
      </c>
      <c r="D43" s="132">
        <v>0.54166666666666663</v>
      </c>
      <c r="E43" s="132">
        <v>0.625</v>
      </c>
      <c r="F43" s="192" t="s">
        <v>158</v>
      </c>
      <c r="G43" s="186" t="s">
        <v>137</v>
      </c>
      <c r="H43" s="80" t="s">
        <v>165</v>
      </c>
      <c r="I43"/>
      <c r="N43" s="144" t="s">
        <v>158</v>
      </c>
      <c r="O43" s="139" t="s">
        <v>126</v>
      </c>
      <c r="P43" s="144" t="s">
        <v>230</v>
      </c>
      <c r="Q43">
        <f t="shared" si="3"/>
        <v>2</v>
      </c>
    </row>
    <row r="44" spans="1:17" ht="20.100000000000001" customHeight="1" x14ac:dyDescent="0.25">
      <c r="A44" s="152">
        <v>44666</v>
      </c>
      <c r="B44" s="153">
        <v>44733</v>
      </c>
      <c r="C44" s="154" t="str">
        <f t="shared" si="1"/>
        <v>(火)</v>
      </c>
      <c r="D44" s="132">
        <v>0.39583333333333331</v>
      </c>
      <c r="E44" s="132">
        <v>0.47916666666666669</v>
      </c>
      <c r="F44" s="192" t="s">
        <v>158</v>
      </c>
      <c r="G44" s="186" t="s">
        <v>278</v>
      </c>
      <c r="H44" s="80" t="s">
        <v>166</v>
      </c>
      <c r="I44"/>
      <c r="N44" s="144" t="s">
        <v>158</v>
      </c>
      <c r="O44" s="151" t="s">
        <v>127</v>
      </c>
      <c r="P44" s="144" t="s">
        <v>166</v>
      </c>
      <c r="Q44">
        <f t="shared" si="3"/>
        <v>2</v>
      </c>
    </row>
    <row r="45" spans="1:17" ht="20.100000000000001" customHeight="1" x14ac:dyDescent="0.25">
      <c r="A45" s="152">
        <v>44666</v>
      </c>
      <c r="B45" s="153">
        <v>44736</v>
      </c>
      <c r="C45" s="154" t="str">
        <f t="shared" si="1"/>
        <v>(金)</v>
      </c>
      <c r="D45" s="132">
        <v>0.39583333333333331</v>
      </c>
      <c r="E45" s="132">
        <v>0.47916666666666669</v>
      </c>
      <c r="F45" s="192" t="s">
        <v>158</v>
      </c>
      <c r="G45" s="186" t="s">
        <v>120</v>
      </c>
      <c r="H45" s="80" t="s">
        <v>159</v>
      </c>
      <c r="I45"/>
      <c r="N45" s="144" t="s">
        <v>158</v>
      </c>
      <c r="O45" s="139" t="s">
        <v>128</v>
      </c>
      <c r="P45" s="144" t="s">
        <v>167</v>
      </c>
      <c r="Q45">
        <f t="shared" si="3"/>
        <v>3</v>
      </c>
    </row>
    <row r="46" spans="1:17" ht="20.100000000000001" customHeight="1" x14ac:dyDescent="0.25">
      <c r="A46" s="152">
        <v>44666</v>
      </c>
      <c r="B46" s="153">
        <v>44736</v>
      </c>
      <c r="C46" s="154" t="str">
        <f t="shared" si="1"/>
        <v>(金)</v>
      </c>
      <c r="D46" s="132">
        <v>0.54166666666666663</v>
      </c>
      <c r="E46" s="132">
        <v>0.625</v>
      </c>
      <c r="F46" s="192" t="s">
        <v>158</v>
      </c>
      <c r="G46" s="186" t="s">
        <v>131</v>
      </c>
      <c r="H46" s="80" t="s">
        <v>159</v>
      </c>
      <c r="I46"/>
      <c r="N46" s="144" t="s">
        <v>158</v>
      </c>
      <c r="O46" s="151" t="s">
        <v>129</v>
      </c>
      <c r="P46" s="144" t="s">
        <v>167</v>
      </c>
      <c r="Q46">
        <f t="shared" si="3"/>
        <v>3</v>
      </c>
    </row>
    <row r="47" spans="1:17" ht="20.100000000000001" customHeight="1" thickBot="1" x14ac:dyDescent="0.3">
      <c r="A47" s="155">
        <v>44666</v>
      </c>
      <c r="B47" s="156">
        <v>44736</v>
      </c>
      <c r="C47" s="157" t="str">
        <f t="shared" si="1"/>
        <v>(金)</v>
      </c>
      <c r="D47" s="134">
        <v>0.64583333333333337</v>
      </c>
      <c r="E47" s="134">
        <v>0.72916666666666663</v>
      </c>
      <c r="F47" s="195" t="s">
        <v>158</v>
      </c>
      <c r="G47" s="187" t="s">
        <v>132</v>
      </c>
      <c r="H47" s="81" t="s">
        <v>159</v>
      </c>
      <c r="I47"/>
      <c r="N47" s="144" t="s">
        <v>158</v>
      </c>
      <c r="O47" s="151" t="s">
        <v>130</v>
      </c>
      <c r="P47" s="144" t="s">
        <v>159</v>
      </c>
      <c r="Q47">
        <f t="shared" si="3"/>
        <v>4</v>
      </c>
    </row>
    <row r="48" spans="1:17" ht="20.100000000000001" customHeight="1" thickBot="1" x14ac:dyDescent="0.3">
      <c r="A48" s="182" t="s">
        <v>2</v>
      </c>
      <c r="B48" s="183" t="s">
        <v>169</v>
      </c>
      <c r="C48" s="183" t="s">
        <v>168</v>
      </c>
      <c r="D48" s="183" t="s">
        <v>37</v>
      </c>
      <c r="E48" s="183" t="s">
        <v>38</v>
      </c>
      <c r="F48" s="183" t="s">
        <v>226</v>
      </c>
      <c r="G48" s="183" t="s">
        <v>40</v>
      </c>
      <c r="H48" s="184" t="s">
        <v>41</v>
      </c>
      <c r="I48"/>
      <c r="N48" s="144" t="s">
        <v>158</v>
      </c>
      <c r="O48" s="151" t="s">
        <v>131</v>
      </c>
      <c r="P48" s="144" t="s">
        <v>159</v>
      </c>
      <c r="Q48">
        <f t="shared" si="3"/>
        <v>4</v>
      </c>
    </row>
    <row r="49" spans="1:17" ht="20.100000000000001" customHeight="1" x14ac:dyDescent="0.25">
      <c r="A49" s="161">
        <v>44666</v>
      </c>
      <c r="B49" s="162">
        <v>44748</v>
      </c>
      <c r="C49" s="163" t="str">
        <f>TEXT(B49,"(aaa)")</f>
        <v>(水)</v>
      </c>
      <c r="D49" s="131">
        <v>0.54166666666666663</v>
      </c>
      <c r="E49" s="131">
        <v>0.625</v>
      </c>
      <c r="F49" s="196" t="s">
        <v>158</v>
      </c>
      <c r="G49" s="188" t="s">
        <v>135</v>
      </c>
      <c r="H49" s="164" t="s">
        <v>165</v>
      </c>
      <c r="I49"/>
      <c r="N49" s="144" t="s">
        <v>158</v>
      </c>
      <c r="O49" s="151" t="s">
        <v>132</v>
      </c>
      <c r="P49" s="144" t="s">
        <v>159</v>
      </c>
      <c r="Q49">
        <f t="shared" si="3"/>
        <v>4</v>
      </c>
    </row>
    <row r="50" spans="1:17" ht="20.100000000000001" customHeight="1" x14ac:dyDescent="0.25">
      <c r="A50" s="152">
        <v>44666</v>
      </c>
      <c r="B50" s="153">
        <v>44750</v>
      </c>
      <c r="C50" s="154" t="str">
        <f t="shared" ref="C50:C110" si="4">TEXT(B50,"(aaa)")</f>
        <v>(金)</v>
      </c>
      <c r="D50" s="132">
        <v>0.39583333333333331</v>
      </c>
      <c r="E50" s="132">
        <v>0.47916666666666669</v>
      </c>
      <c r="F50" s="191" t="s">
        <v>228</v>
      </c>
      <c r="G50" s="186" t="s">
        <v>76</v>
      </c>
      <c r="H50" s="80" t="s">
        <v>159</v>
      </c>
      <c r="I50"/>
      <c r="Q50">
        <f>SUM(Q3:Q49)</f>
        <v>180</v>
      </c>
    </row>
    <row r="51" spans="1:17" ht="20.100000000000001" customHeight="1" x14ac:dyDescent="0.25">
      <c r="A51" s="152">
        <v>44666</v>
      </c>
      <c r="B51" s="153">
        <v>44750</v>
      </c>
      <c r="C51" s="154" t="str">
        <f t="shared" si="4"/>
        <v>(金)</v>
      </c>
      <c r="D51" s="133">
        <v>0.54166666666666663</v>
      </c>
      <c r="E51" s="133">
        <v>0.625</v>
      </c>
      <c r="F51" s="191" t="s">
        <v>228</v>
      </c>
      <c r="G51" s="186" t="s">
        <v>78</v>
      </c>
      <c r="H51" s="80" t="s">
        <v>159</v>
      </c>
      <c r="I51"/>
    </row>
    <row r="52" spans="1:17" ht="20.100000000000001" customHeight="1" x14ac:dyDescent="0.25">
      <c r="A52" s="152">
        <v>44666</v>
      </c>
      <c r="B52" s="153">
        <v>44750</v>
      </c>
      <c r="C52" s="154" t="str">
        <f t="shared" si="4"/>
        <v>(金)</v>
      </c>
      <c r="D52" s="132">
        <v>0.64583333333333337</v>
      </c>
      <c r="E52" s="132">
        <v>0.72916666666666663</v>
      </c>
      <c r="F52" s="193" t="s">
        <v>156</v>
      </c>
      <c r="G52" s="186" t="s">
        <v>97</v>
      </c>
      <c r="H52" s="80" t="s">
        <v>159</v>
      </c>
      <c r="I52"/>
    </row>
    <row r="53" spans="1:17" ht="20.100000000000001" customHeight="1" x14ac:dyDescent="0.25">
      <c r="A53" s="152">
        <v>44666</v>
      </c>
      <c r="B53" s="153">
        <v>44754</v>
      </c>
      <c r="C53" s="154" t="str">
        <f t="shared" si="4"/>
        <v>(火)</v>
      </c>
      <c r="D53" s="132">
        <v>0.39583333333333331</v>
      </c>
      <c r="E53" s="132">
        <v>0.47916666666666669</v>
      </c>
      <c r="F53" s="192" t="s">
        <v>158</v>
      </c>
      <c r="G53" s="186" t="s">
        <v>127</v>
      </c>
      <c r="H53" s="80" t="s">
        <v>166</v>
      </c>
      <c r="I53"/>
    </row>
    <row r="54" spans="1:17" ht="20.100000000000001" customHeight="1" x14ac:dyDescent="0.25">
      <c r="A54" s="152">
        <v>44666</v>
      </c>
      <c r="B54" s="153">
        <v>44754</v>
      </c>
      <c r="C54" s="154" t="str">
        <f t="shared" ref="C54:C55" si="5">TEXT(B54,"(aaa)")</f>
        <v>(火)</v>
      </c>
      <c r="D54" s="133">
        <v>0.54166666666666663</v>
      </c>
      <c r="E54" s="133">
        <v>0.625</v>
      </c>
      <c r="F54" s="192" t="s">
        <v>158</v>
      </c>
      <c r="G54" s="186" t="s">
        <v>273</v>
      </c>
      <c r="H54" s="80" t="s">
        <v>166</v>
      </c>
      <c r="I54"/>
    </row>
    <row r="55" spans="1:17" ht="20.100000000000001" customHeight="1" x14ac:dyDescent="0.25">
      <c r="A55" s="152">
        <v>44666</v>
      </c>
      <c r="B55" s="153">
        <v>44754</v>
      </c>
      <c r="C55" s="154" t="str">
        <f t="shared" si="5"/>
        <v>(火)</v>
      </c>
      <c r="D55" s="132">
        <v>0.64583333333333337</v>
      </c>
      <c r="E55" s="132">
        <v>0.72916666666666663</v>
      </c>
      <c r="F55" s="192" t="s">
        <v>158</v>
      </c>
      <c r="G55" s="186" t="s">
        <v>274</v>
      </c>
      <c r="H55" s="80" t="s">
        <v>166</v>
      </c>
      <c r="I55"/>
    </row>
    <row r="56" spans="1:17" ht="20.100000000000001" customHeight="1" x14ac:dyDescent="0.25">
      <c r="A56" s="152">
        <v>44666</v>
      </c>
      <c r="B56" s="153">
        <v>44755</v>
      </c>
      <c r="C56" s="154" t="str">
        <f t="shared" si="4"/>
        <v>(水)</v>
      </c>
      <c r="D56" s="133">
        <v>0.54166666666666663</v>
      </c>
      <c r="E56" s="133">
        <v>0.625</v>
      </c>
      <c r="F56" s="192" t="s">
        <v>158</v>
      </c>
      <c r="G56" s="186" t="s">
        <v>141</v>
      </c>
      <c r="H56" s="80" t="s">
        <v>164</v>
      </c>
      <c r="I56"/>
    </row>
    <row r="57" spans="1:17" ht="20.100000000000001" customHeight="1" x14ac:dyDescent="0.25">
      <c r="A57" s="152">
        <v>44666</v>
      </c>
      <c r="B57" s="153">
        <v>44755</v>
      </c>
      <c r="C57" s="154" t="str">
        <f t="shared" si="4"/>
        <v>(水)</v>
      </c>
      <c r="D57" s="132">
        <v>0.64583333333333337</v>
      </c>
      <c r="E57" s="132">
        <v>0.72916666666666663</v>
      </c>
      <c r="F57" s="192" t="s">
        <v>158</v>
      </c>
      <c r="G57" s="186" t="s">
        <v>139</v>
      </c>
      <c r="H57" s="80" t="s">
        <v>164</v>
      </c>
      <c r="I57"/>
    </row>
    <row r="58" spans="1:17" ht="20.100000000000001" customHeight="1" x14ac:dyDescent="0.25">
      <c r="A58" s="152">
        <v>44666</v>
      </c>
      <c r="B58" s="153">
        <v>44763</v>
      </c>
      <c r="C58" s="154" t="str">
        <f t="shared" si="4"/>
        <v>(木)</v>
      </c>
      <c r="D58" s="132">
        <v>0.39583333333333331</v>
      </c>
      <c r="E58" s="132">
        <v>0.47916666666666669</v>
      </c>
      <c r="F58" s="192" t="s">
        <v>158</v>
      </c>
      <c r="G58" s="186" t="s">
        <v>116</v>
      </c>
      <c r="H58" s="80" t="s">
        <v>163</v>
      </c>
      <c r="I58"/>
    </row>
    <row r="59" spans="1:17" ht="20.100000000000001" customHeight="1" x14ac:dyDescent="0.25">
      <c r="A59" s="152">
        <v>44666</v>
      </c>
      <c r="B59" s="153">
        <v>44763</v>
      </c>
      <c r="C59" s="154" t="str">
        <f t="shared" si="4"/>
        <v>(木)</v>
      </c>
      <c r="D59" s="132">
        <v>0.54166666666666663</v>
      </c>
      <c r="E59" s="132">
        <v>0.625</v>
      </c>
      <c r="F59" s="194" t="s">
        <v>157</v>
      </c>
      <c r="G59" s="186" t="s">
        <v>106</v>
      </c>
      <c r="H59" s="80" t="s">
        <v>161</v>
      </c>
      <c r="I59"/>
    </row>
    <row r="60" spans="1:17" ht="20.100000000000001" customHeight="1" x14ac:dyDescent="0.25">
      <c r="A60" s="152">
        <v>44666</v>
      </c>
      <c r="B60" s="153">
        <v>44763</v>
      </c>
      <c r="C60" s="154" t="str">
        <f t="shared" si="4"/>
        <v>(木)</v>
      </c>
      <c r="D60" s="132">
        <v>0.64583333333333337</v>
      </c>
      <c r="E60" s="132">
        <v>0.72916666666666663</v>
      </c>
      <c r="F60" s="192" t="s">
        <v>158</v>
      </c>
      <c r="G60" s="186" t="s">
        <v>147</v>
      </c>
      <c r="H60" s="80" t="s">
        <v>161</v>
      </c>
      <c r="I60"/>
    </row>
    <row r="61" spans="1:17" ht="20.100000000000001" customHeight="1" x14ac:dyDescent="0.25">
      <c r="A61" s="152">
        <v>44666</v>
      </c>
      <c r="B61" s="153">
        <v>44764</v>
      </c>
      <c r="C61" s="154" t="str">
        <f t="shared" si="4"/>
        <v>(金)</v>
      </c>
      <c r="D61" s="132">
        <v>0.39583333333333331</v>
      </c>
      <c r="E61" s="132">
        <v>0.47916666666666669</v>
      </c>
      <c r="F61" s="194" t="s">
        <v>157</v>
      </c>
      <c r="G61" s="186" t="s">
        <v>112</v>
      </c>
      <c r="H61" s="80" t="s">
        <v>159</v>
      </c>
      <c r="I61"/>
    </row>
    <row r="62" spans="1:17" ht="20.100000000000001" customHeight="1" x14ac:dyDescent="0.25">
      <c r="A62" s="152">
        <v>44666</v>
      </c>
      <c r="B62" s="153">
        <v>44764</v>
      </c>
      <c r="C62" s="154" t="str">
        <f t="shared" si="4"/>
        <v>(金)</v>
      </c>
      <c r="D62" s="132">
        <v>0.54166666666666663</v>
      </c>
      <c r="E62" s="132">
        <v>0.625</v>
      </c>
      <c r="F62" s="192" t="s">
        <v>158</v>
      </c>
      <c r="G62" s="186" t="s">
        <v>122</v>
      </c>
      <c r="H62" s="80" t="s">
        <v>159</v>
      </c>
      <c r="I62"/>
    </row>
    <row r="63" spans="1:17" ht="20.100000000000001" customHeight="1" thickBot="1" x14ac:dyDescent="0.3">
      <c r="A63" s="155">
        <v>44666</v>
      </c>
      <c r="B63" s="156">
        <v>44764</v>
      </c>
      <c r="C63" s="157" t="str">
        <f t="shared" si="4"/>
        <v>(金)</v>
      </c>
      <c r="D63" s="134">
        <v>0.64583333333333337</v>
      </c>
      <c r="E63" s="134">
        <v>0.72916666666666663</v>
      </c>
      <c r="F63" s="195" t="s">
        <v>158</v>
      </c>
      <c r="G63" s="187" t="s">
        <v>130</v>
      </c>
      <c r="H63" s="81" t="s">
        <v>159</v>
      </c>
      <c r="I63"/>
    </row>
    <row r="64" spans="1:17" ht="20.100000000000001" customHeight="1" x14ac:dyDescent="0.25">
      <c r="A64" s="161">
        <v>44666</v>
      </c>
      <c r="B64" s="162">
        <v>44777</v>
      </c>
      <c r="C64" s="163" t="str">
        <f t="shared" si="4"/>
        <v>(木)</v>
      </c>
      <c r="D64" s="131">
        <v>0.39583333333333331</v>
      </c>
      <c r="E64" s="131">
        <v>0.47916666666666669</v>
      </c>
      <c r="F64" s="196" t="s">
        <v>158</v>
      </c>
      <c r="G64" s="188" t="s">
        <v>118</v>
      </c>
      <c r="H64" s="164" t="s">
        <v>163</v>
      </c>
      <c r="I64"/>
    </row>
    <row r="65" spans="1:9" ht="20.100000000000001" customHeight="1" x14ac:dyDescent="0.25">
      <c r="A65" s="152">
        <v>44666</v>
      </c>
      <c r="B65" s="153">
        <v>44777</v>
      </c>
      <c r="C65" s="154" t="str">
        <f t="shared" si="4"/>
        <v>(木)</v>
      </c>
      <c r="D65" s="132">
        <v>0.54166666666666663</v>
      </c>
      <c r="E65" s="132">
        <v>0.625</v>
      </c>
      <c r="F65" s="192" t="s">
        <v>158</v>
      </c>
      <c r="G65" s="186" t="s">
        <v>133</v>
      </c>
      <c r="H65" s="80" t="s">
        <v>165</v>
      </c>
      <c r="I65"/>
    </row>
    <row r="66" spans="1:9" ht="20.100000000000001" customHeight="1" x14ac:dyDescent="0.25">
      <c r="A66" s="152">
        <v>44666</v>
      </c>
      <c r="B66" s="153">
        <v>44778</v>
      </c>
      <c r="C66" s="154" t="str">
        <f t="shared" si="4"/>
        <v>(金)</v>
      </c>
      <c r="D66" s="132">
        <v>0.54166666666666663</v>
      </c>
      <c r="E66" s="132">
        <v>0.625</v>
      </c>
      <c r="F66" s="191" t="s">
        <v>228</v>
      </c>
      <c r="G66" s="186" t="s">
        <v>225</v>
      </c>
      <c r="H66" s="80" t="s">
        <v>160</v>
      </c>
      <c r="I66"/>
    </row>
    <row r="67" spans="1:9" ht="20.100000000000001" customHeight="1" x14ac:dyDescent="0.25">
      <c r="A67" s="152">
        <v>44666</v>
      </c>
      <c r="B67" s="153">
        <v>44778</v>
      </c>
      <c r="C67" s="154" t="str">
        <f t="shared" si="4"/>
        <v>(金)</v>
      </c>
      <c r="D67" s="132">
        <v>0.64583333333333337</v>
      </c>
      <c r="E67" s="132">
        <v>0.72916666666666663</v>
      </c>
      <c r="F67" s="191" t="s">
        <v>228</v>
      </c>
      <c r="G67" s="186" t="s">
        <v>95</v>
      </c>
      <c r="H67" s="80" t="s">
        <v>160</v>
      </c>
      <c r="I67"/>
    </row>
    <row r="68" spans="1:9" ht="20.100000000000001" customHeight="1" x14ac:dyDescent="0.25">
      <c r="A68" s="152">
        <v>44666</v>
      </c>
      <c r="B68" s="153">
        <v>44791</v>
      </c>
      <c r="C68" s="154" t="str">
        <f t="shared" si="4"/>
        <v>(木)</v>
      </c>
      <c r="D68" s="132">
        <v>0.39583333333333331</v>
      </c>
      <c r="E68" s="132">
        <v>0.47916666666666669</v>
      </c>
      <c r="F68" s="193" t="s">
        <v>156</v>
      </c>
      <c r="G68" s="186" t="s">
        <v>99</v>
      </c>
      <c r="H68" s="80" t="s">
        <v>161</v>
      </c>
      <c r="I68"/>
    </row>
    <row r="69" spans="1:9" ht="20.100000000000001" customHeight="1" x14ac:dyDescent="0.25">
      <c r="A69" s="152">
        <v>44666</v>
      </c>
      <c r="B69" s="153">
        <v>44791</v>
      </c>
      <c r="C69" s="154" t="str">
        <f t="shared" si="4"/>
        <v>(木)</v>
      </c>
      <c r="D69" s="132">
        <v>0.54166666666666663</v>
      </c>
      <c r="E69" s="132">
        <v>0.625</v>
      </c>
      <c r="F69" s="192" t="s">
        <v>158</v>
      </c>
      <c r="G69" s="186" t="s">
        <v>124</v>
      </c>
      <c r="H69" s="80" t="s">
        <v>161</v>
      </c>
      <c r="I69"/>
    </row>
    <row r="70" spans="1:9" ht="20.100000000000001" customHeight="1" x14ac:dyDescent="0.25">
      <c r="A70" s="152">
        <v>44666</v>
      </c>
      <c r="B70" s="153">
        <v>44791</v>
      </c>
      <c r="C70" s="154" t="str">
        <f t="shared" si="4"/>
        <v>(木)</v>
      </c>
      <c r="D70" s="132">
        <v>0.64583333333333337</v>
      </c>
      <c r="E70" s="132">
        <v>0.72916666666666663</v>
      </c>
      <c r="F70" s="192" t="s">
        <v>158</v>
      </c>
      <c r="G70" s="186" t="s">
        <v>145</v>
      </c>
      <c r="H70" s="80" t="s">
        <v>161</v>
      </c>
      <c r="I70"/>
    </row>
    <row r="71" spans="1:9" ht="20.100000000000001" customHeight="1" x14ac:dyDescent="0.25">
      <c r="A71" s="152">
        <v>44666</v>
      </c>
      <c r="B71" s="153">
        <v>44792</v>
      </c>
      <c r="C71" s="154" t="str">
        <f t="shared" si="4"/>
        <v>(金)</v>
      </c>
      <c r="D71" s="132">
        <v>0.39583333333333331</v>
      </c>
      <c r="E71" s="132">
        <v>0.47916666666666669</v>
      </c>
      <c r="F71" s="191" t="s">
        <v>228</v>
      </c>
      <c r="G71" s="186" t="s">
        <v>80</v>
      </c>
      <c r="H71" s="80" t="s">
        <v>159</v>
      </c>
      <c r="I71"/>
    </row>
    <row r="72" spans="1:9" ht="20.100000000000001" customHeight="1" x14ac:dyDescent="0.25">
      <c r="A72" s="152">
        <v>44666</v>
      </c>
      <c r="B72" s="153">
        <v>44792</v>
      </c>
      <c r="C72" s="154" t="str">
        <f t="shared" si="4"/>
        <v>(金)</v>
      </c>
      <c r="D72" s="132">
        <v>0.54166666666666663</v>
      </c>
      <c r="E72" s="132">
        <v>0.625</v>
      </c>
      <c r="F72" s="191" t="s">
        <v>228</v>
      </c>
      <c r="G72" s="186" t="s">
        <v>82</v>
      </c>
      <c r="H72" s="80" t="s">
        <v>159</v>
      </c>
      <c r="I72"/>
    </row>
    <row r="73" spans="1:9" ht="20.100000000000001" customHeight="1" x14ac:dyDescent="0.25">
      <c r="A73" s="152">
        <v>44666</v>
      </c>
      <c r="B73" s="153">
        <v>44792</v>
      </c>
      <c r="C73" s="154" t="str">
        <f t="shared" si="4"/>
        <v>(金)</v>
      </c>
      <c r="D73" s="132">
        <v>0.64583333333333337</v>
      </c>
      <c r="E73" s="132">
        <v>0.72916666666666663</v>
      </c>
      <c r="F73" s="193" t="s">
        <v>156</v>
      </c>
      <c r="G73" s="186" t="s">
        <v>103</v>
      </c>
      <c r="H73" s="80" t="s">
        <v>159</v>
      </c>
      <c r="I73"/>
    </row>
    <row r="74" spans="1:9" ht="20.100000000000001" customHeight="1" x14ac:dyDescent="0.25">
      <c r="A74" s="152">
        <v>44667</v>
      </c>
      <c r="B74" s="153">
        <v>44796</v>
      </c>
      <c r="C74" s="154" t="str">
        <f t="shared" si="4"/>
        <v>(火)</v>
      </c>
      <c r="D74" s="132">
        <v>0.54166666666666663</v>
      </c>
      <c r="E74" s="132">
        <v>0.625</v>
      </c>
      <c r="F74" s="192" t="s">
        <v>158</v>
      </c>
      <c r="G74" s="186" t="s">
        <v>276</v>
      </c>
      <c r="H74" s="80" t="s">
        <v>166</v>
      </c>
      <c r="I74"/>
    </row>
    <row r="75" spans="1:9" ht="20.100000000000001" customHeight="1" thickBot="1" x14ac:dyDescent="0.3">
      <c r="A75" s="152">
        <v>44668</v>
      </c>
      <c r="B75" s="153">
        <v>44796</v>
      </c>
      <c r="C75" s="154" t="str">
        <f t="shared" si="4"/>
        <v>(火)</v>
      </c>
      <c r="D75" s="132">
        <v>0.64583333333333337</v>
      </c>
      <c r="E75" s="132">
        <v>0.72916666666666663</v>
      </c>
      <c r="F75" s="195" t="s">
        <v>158</v>
      </c>
      <c r="G75" s="186" t="s">
        <v>275</v>
      </c>
      <c r="H75" s="80" t="s">
        <v>166</v>
      </c>
      <c r="I75"/>
    </row>
    <row r="76" spans="1:9" ht="20.100000000000001" customHeight="1" x14ac:dyDescent="0.25">
      <c r="A76" s="152">
        <v>44666</v>
      </c>
      <c r="B76" s="153">
        <v>44799</v>
      </c>
      <c r="C76" s="154" t="str">
        <f t="shared" si="4"/>
        <v>(金)</v>
      </c>
      <c r="D76" s="132">
        <v>0.39583333333333331</v>
      </c>
      <c r="E76" s="132">
        <v>0.47916666666666669</v>
      </c>
      <c r="F76" s="194" t="s">
        <v>157</v>
      </c>
      <c r="G76" s="186" t="s">
        <v>110</v>
      </c>
      <c r="H76" s="80" t="s">
        <v>159</v>
      </c>
      <c r="I76"/>
    </row>
    <row r="77" spans="1:9" ht="20.100000000000001" customHeight="1" x14ac:dyDescent="0.25">
      <c r="A77" s="152">
        <v>44666</v>
      </c>
      <c r="B77" s="153">
        <v>44799</v>
      </c>
      <c r="C77" s="154" t="str">
        <f t="shared" si="4"/>
        <v>(金)</v>
      </c>
      <c r="D77" s="132">
        <v>0.54166666666666663</v>
      </c>
      <c r="E77" s="132">
        <v>0.625</v>
      </c>
      <c r="F77" s="192" t="s">
        <v>158</v>
      </c>
      <c r="G77" s="186" t="s">
        <v>131</v>
      </c>
      <c r="H77" s="80" t="s">
        <v>159</v>
      </c>
      <c r="I77"/>
    </row>
    <row r="78" spans="1:9" ht="20.100000000000001" customHeight="1" thickBot="1" x14ac:dyDescent="0.3">
      <c r="A78" s="155">
        <v>44666</v>
      </c>
      <c r="B78" s="156">
        <v>44799</v>
      </c>
      <c r="C78" s="157" t="str">
        <f t="shared" si="4"/>
        <v>(金)</v>
      </c>
      <c r="D78" s="134">
        <v>0.64583333333333337</v>
      </c>
      <c r="E78" s="134">
        <v>0.72916666666666663</v>
      </c>
      <c r="F78" s="195" t="s">
        <v>158</v>
      </c>
      <c r="G78" s="187" t="s">
        <v>132</v>
      </c>
      <c r="H78" s="81" t="s">
        <v>159</v>
      </c>
      <c r="I78"/>
    </row>
    <row r="79" spans="1:9" ht="20.100000000000001" customHeight="1" x14ac:dyDescent="0.25">
      <c r="A79" s="161">
        <v>44667</v>
      </c>
      <c r="B79" s="162">
        <v>44810</v>
      </c>
      <c r="C79" s="163" t="str">
        <f t="shared" ref="C79" si="6">TEXT(B79,"(aaa)")</f>
        <v>(火)</v>
      </c>
      <c r="D79" s="131">
        <v>0.39583333333333331</v>
      </c>
      <c r="E79" s="131">
        <v>0.47916666666666669</v>
      </c>
      <c r="F79" s="196" t="s">
        <v>158</v>
      </c>
      <c r="G79" s="188" t="s">
        <v>278</v>
      </c>
      <c r="H79" s="164" t="s">
        <v>166</v>
      </c>
      <c r="I79"/>
    </row>
    <row r="80" spans="1:9" ht="20.100000000000001" customHeight="1" x14ac:dyDescent="0.25">
      <c r="A80" s="152">
        <v>44666</v>
      </c>
      <c r="B80" s="153">
        <v>44810</v>
      </c>
      <c r="C80" s="154" t="str">
        <f t="shared" si="4"/>
        <v>(火)</v>
      </c>
      <c r="D80" s="132">
        <v>0.54166666666666663</v>
      </c>
      <c r="E80" s="132">
        <v>0.625</v>
      </c>
      <c r="F80" s="192" t="s">
        <v>158</v>
      </c>
      <c r="G80" s="186" t="s">
        <v>128</v>
      </c>
      <c r="H80" s="80" t="s">
        <v>167</v>
      </c>
      <c r="I80"/>
    </row>
    <row r="81" spans="1:9" ht="20.100000000000001" customHeight="1" x14ac:dyDescent="0.25">
      <c r="A81" s="152">
        <v>44666</v>
      </c>
      <c r="B81" s="153">
        <v>44810</v>
      </c>
      <c r="C81" s="154" t="str">
        <f t="shared" si="4"/>
        <v>(火)</v>
      </c>
      <c r="D81" s="132">
        <v>0.64583333333333337</v>
      </c>
      <c r="E81" s="132">
        <v>0.72916666666666663</v>
      </c>
      <c r="F81" s="192" t="s">
        <v>158</v>
      </c>
      <c r="G81" s="186" t="s">
        <v>129</v>
      </c>
      <c r="H81" s="80" t="s">
        <v>167</v>
      </c>
      <c r="I81"/>
    </row>
    <row r="82" spans="1:9" ht="20.100000000000001" customHeight="1" x14ac:dyDescent="0.25">
      <c r="A82" s="152">
        <v>44666</v>
      </c>
      <c r="B82" s="153">
        <v>44813</v>
      </c>
      <c r="C82" s="154" t="str">
        <f t="shared" si="4"/>
        <v>(金)</v>
      </c>
      <c r="D82" s="132">
        <v>0.39583333333333331</v>
      </c>
      <c r="E82" s="132">
        <v>0.47916666666666669</v>
      </c>
      <c r="F82" s="201" t="s">
        <v>228</v>
      </c>
      <c r="G82" s="186" t="s">
        <v>84</v>
      </c>
      <c r="H82" s="80" t="s">
        <v>159</v>
      </c>
      <c r="I82"/>
    </row>
    <row r="83" spans="1:9" ht="20.100000000000001" customHeight="1" x14ac:dyDescent="0.25">
      <c r="A83" s="152">
        <v>44666</v>
      </c>
      <c r="B83" s="153">
        <v>44813</v>
      </c>
      <c r="C83" s="154" t="str">
        <f t="shared" si="4"/>
        <v>(金)</v>
      </c>
      <c r="D83" s="132">
        <v>0.54166666666666663</v>
      </c>
      <c r="E83" s="132">
        <v>0.625</v>
      </c>
      <c r="F83" s="201" t="s">
        <v>228</v>
      </c>
      <c r="G83" s="186" t="s">
        <v>86</v>
      </c>
      <c r="H83" s="80" t="s">
        <v>159</v>
      </c>
      <c r="I83"/>
    </row>
    <row r="84" spans="1:9" ht="20.100000000000001" customHeight="1" x14ac:dyDescent="0.25">
      <c r="A84" s="152">
        <v>44666</v>
      </c>
      <c r="B84" s="153">
        <v>44813</v>
      </c>
      <c r="C84" s="154" t="str">
        <f t="shared" si="4"/>
        <v>(金)</v>
      </c>
      <c r="D84" s="132">
        <v>0.64583333333333337</v>
      </c>
      <c r="E84" s="132">
        <v>0.72916666666666663</v>
      </c>
      <c r="F84" s="201" t="s">
        <v>228</v>
      </c>
      <c r="G84" s="186" t="s">
        <v>88</v>
      </c>
      <c r="H84" s="80" t="s">
        <v>159</v>
      </c>
      <c r="I84"/>
    </row>
    <row r="85" spans="1:9" ht="20.100000000000001" customHeight="1" x14ac:dyDescent="0.25">
      <c r="A85" s="152">
        <v>44666</v>
      </c>
      <c r="B85" s="153">
        <v>44818</v>
      </c>
      <c r="C85" s="154" t="str">
        <f t="shared" si="4"/>
        <v>(水)</v>
      </c>
      <c r="D85" s="132">
        <v>0.39583333333333331</v>
      </c>
      <c r="E85" s="132">
        <v>0.47916666666666669</v>
      </c>
      <c r="F85" s="192" t="s">
        <v>158</v>
      </c>
      <c r="G85" s="186" t="s">
        <v>153</v>
      </c>
      <c r="H85" s="80" t="s">
        <v>163</v>
      </c>
      <c r="I85"/>
    </row>
    <row r="86" spans="1:9" ht="20.100000000000001" customHeight="1" x14ac:dyDescent="0.25">
      <c r="A86" s="152">
        <v>44666</v>
      </c>
      <c r="B86" s="153">
        <v>44818</v>
      </c>
      <c r="C86" s="154" t="str">
        <f t="shared" si="4"/>
        <v>(水)</v>
      </c>
      <c r="D86" s="132">
        <v>0.54166666666666663</v>
      </c>
      <c r="E86" s="132">
        <v>0.625</v>
      </c>
      <c r="F86" s="192" t="s">
        <v>158</v>
      </c>
      <c r="G86" s="186" t="s">
        <v>137</v>
      </c>
      <c r="H86" s="80" t="s">
        <v>165</v>
      </c>
      <c r="I86"/>
    </row>
    <row r="87" spans="1:9" ht="20.100000000000001" customHeight="1" x14ac:dyDescent="0.25">
      <c r="A87" s="152">
        <v>44666</v>
      </c>
      <c r="B87" s="153">
        <v>44820</v>
      </c>
      <c r="C87" s="154" t="str">
        <f t="shared" si="4"/>
        <v>(金)</v>
      </c>
      <c r="D87" s="132">
        <v>0.39583333333333331</v>
      </c>
      <c r="E87" s="132">
        <v>0.47916666666666669</v>
      </c>
      <c r="F87" s="193" t="s">
        <v>156</v>
      </c>
      <c r="G87" s="189" t="s">
        <v>102</v>
      </c>
      <c r="H87" s="165" t="s">
        <v>161</v>
      </c>
      <c r="I87"/>
    </row>
    <row r="88" spans="1:9" ht="20.100000000000001" customHeight="1" x14ac:dyDescent="0.25">
      <c r="A88" s="152">
        <v>44666</v>
      </c>
      <c r="B88" s="153">
        <v>44820</v>
      </c>
      <c r="C88" s="154" t="str">
        <f t="shared" si="4"/>
        <v>(金)</v>
      </c>
      <c r="D88" s="132">
        <v>0.54166666666666663</v>
      </c>
      <c r="E88" s="132">
        <v>0.625</v>
      </c>
      <c r="F88" s="194" t="s">
        <v>157</v>
      </c>
      <c r="G88" s="186" t="s">
        <v>108</v>
      </c>
      <c r="H88" s="80" t="s">
        <v>161</v>
      </c>
      <c r="I88"/>
    </row>
    <row r="89" spans="1:9" ht="20.100000000000001" customHeight="1" x14ac:dyDescent="0.25">
      <c r="A89" s="152">
        <v>44666</v>
      </c>
      <c r="B89" s="153">
        <v>44820</v>
      </c>
      <c r="C89" s="154" t="str">
        <f t="shared" si="4"/>
        <v>(金)</v>
      </c>
      <c r="D89" s="132">
        <v>0.64583333333333337</v>
      </c>
      <c r="E89" s="132">
        <v>0.72916666666666663</v>
      </c>
      <c r="F89" s="192" t="s">
        <v>158</v>
      </c>
      <c r="G89" s="186" t="s">
        <v>143</v>
      </c>
      <c r="H89" s="80" t="s">
        <v>161</v>
      </c>
      <c r="I89"/>
    </row>
    <row r="90" spans="1:9" ht="20.100000000000001" customHeight="1" x14ac:dyDescent="0.25">
      <c r="A90" s="152">
        <v>44667</v>
      </c>
      <c r="B90" s="153">
        <v>44831</v>
      </c>
      <c r="C90" s="154" t="str">
        <f t="shared" si="4"/>
        <v>(火)</v>
      </c>
      <c r="D90" s="132">
        <v>0.39583333333333331</v>
      </c>
      <c r="E90" s="132">
        <v>0.47916666666666669</v>
      </c>
      <c r="F90" s="193" t="s">
        <v>156</v>
      </c>
      <c r="G90" s="186" t="s">
        <v>277</v>
      </c>
      <c r="H90" s="80" t="s">
        <v>159</v>
      </c>
      <c r="I90"/>
    </row>
    <row r="91" spans="1:9" ht="20.100000000000001" customHeight="1" x14ac:dyDescent="0.25">
      <c r="A91" s="152">
        <v>44666</v>
      </c>
      <c r="B91" s="153">
        <v>44834</v>
      </c>
      <c r="C91" s="154" t="str">
        <f t="shared" si="4"/>
        <v>(金)</v>
      </c>
      <c r="D91" s="132">
        <v>0.39583333333333331</v>
      </c>
      <c r="E91" s="132">
        <v>0.47916666666666669</v>
      </c>
      <c r="F91" s="201" t="s">
        <v>228</v>
      </c>
      <c r="G91" s="186" t="s">
        <v>90</v>
      </c>
      <c r="H91" s="80" t="s">
        <v>159</v>
      </c>
      <c r="I91"/>
    </row>
    <row r="92" spans="1:9" ht="20.100000000000001" customHeight="1" x14ac:dyDescent="0.25">
      <c r="A92" s="152">
        <v>44666</v>
      </c>
      <c r="B92" s="153">
        <v>44834</v>
      </c>
      <c r="C92" s="154" t="str">
        <f t="shared" si="4"/>
        <v>(金)</v>
      </c>
      <c r="D92" s="132">
        <v>0.54166666666666663</v>
      </c>
      <c r="E92" s="132">
        <v>0.625</v>
      </c>
      <c r="F92" s="194" t="s">
        <v>157</v>
      </c>
      <c r="G92" s="186" t="s">
        <v>114</v>
      </c>
      <c r="H92" s="80" t="s">
        <v>159</v>
      </c>
      <c r="I92"/>
    </row>
    <row r="93" spans="1:9" ht="20.100000000000001" customHeight="1" thickBot="1" x14ac:dyDescent="0.3">
      <c r="A93" s="155">
        <v>44666</v>
      </c>
      <c r="B93" s="156">
        <v>44834</v>
      </c>
      <c r="C93" s="157" t="str">
        <f t="shared" si="4"/>
        <v>(金)</v>
      </c>
      <c r="D93" s="134">
        <v>0.64583333333333337</v>
      </c>
      <c r="E93" s="134">
        <v>0.72916666666666663</v>
      </c>
      <c r="F93" s="195" t="s">
        <v>158</v>
      </c>
      <c r="G93" s="187" t="s">
        <v>120</v>
      </c>
      <c r="H93" s="81" t="s">
        <v>159</v>
      </c>
      <c r="I93"/>
    </row>
    <row r="94" spans="1:9" ht="20.100000000000001" customHeight="1" thickBot="1" x14ac:dyDescent="0.3">
      <c r="A94" s="182" t="s">
        <v>2</v>
      </c>
      <c r="B94" s="183" t="s">
        <v>169</v>
      </c>
      <c r="C94" s="183" t="s">
        <v>168</v>
      </c>
      <c r="D94" s="183" t="s">
        <v>37</v>
      </c>
      <c r="E94" s="183" t="s">
        <v>38</v>
      </c>
      <c r="F94" s="183" t="s">
        <v>226</v>
      </c>
      <c r="G94" s="183" t="s">
        <v>40</v>
      </c>
      <c r="H94" s="184" t="s">
        <v>41</v>
      </c>
      <c r="I94"/>
    </row>
    <row r="95" spans="1:9" ht="20.100000000000001" customHeight="1" x14ac:dyDescent="0.25">
      <c r="A95" s="161">
        <v>44667</v>
      </c>
      <c r="B95" s="162">
        <v>44838</v>
      </c>
      <c r="C95" s="163" t="str">
        <f t="shared" si="4"/>
        <v>(火)</v>
      </c>
      <c r="D95" s="131">
        <v>0.39583333333333331</v>
      </c>
      <c r="E95" s="131">
        <v>0.47916666666666669</v>
      </c>
      <c r="F95" s="196" t="s">
        <v>158</v>
      </c>
      <c r="G95" s="188" t="s">
        <v>126</v>
      </c>
      <c r="H95" s="164" t="s">
        <v>166</v>
      </c>
      <c r="I95"/>
    </row>
    <row r="96" spans="1:9" ht="20.100000000000001" customHeight="1" x14ac:dyDescent="0.25">
      <c r="A96" s="152">
        <v>44668</v>
      </c>
      <c r="B96" s="153">
        <v>44838</v>
      </c>
      <c r="C96" s="154" t="str">
        <f t="shared" si="4"/>
        <v>(火)</v>
      </c>
      <c r="D96" s="132">
        <v>0.54166666666666663</v>
      </c>
      <c r="E96" s="132">
        <v>0.625</v>
      </c>
      <c r="F96" s="192" t="s">
        <v>158</v>
      </c>
      <c r="G96" s="186" t="s">
        <v>273</v>
      </c>
      <c r="H96" s="80" t="s">
        <v>166</v>
      </c>
      <c r="I96"/>
    </row>
    <row r="97" spans="1:9" ht="20.100000000000001" customHeight="1" x14ac:dyDescent="0.25">
      <c r="A97" s="152">
        <v>44669</v>
      </c>
      <c r="B97" s="153">
        <v>44838</v>
      </c>
      <c r="C97" s="154" t="str">
        <f t="shared" si="4"/>
        <v>(火)</v>
      </c>
      <c r="D97" s="132">
        <v>0.64583333333333337</v>
      </c>
      <c r="E97" s="132">
        <v>0.72916666666666663</v>
      </c>
      <c r="F97" s="192" t="s">
        <v>158</v>
      </c>
      <c r="G97" s="186" t="s">
        <v>274</v>
      </c>
      <c r="H97" s="80" t="s">
        <v>166</v>
      </c>
      <c r="I97"/>
    </row>
    <row r="98" spans="1:9" ht="20.100000000000001" customHeight="1" x14ac:dyDescent="0.25">
      <c r="A98" s="167">
        <v>44575</v>
      </c>
      <c r="B98" s="153">
        <v>44841</v>
      </c>
      <c r="C98" s="154" t="str">
        <f t="shared" si="4"/>
        <v>(金)</v>
      </c>
      <c r="D98" s="132">
        <v>0.39583333333333331</v>
      </c>
      <c r="E98" s="132">
        <v>0.47916666666666669</v>
      </c>
      <c r="F98" s="201" t="s">
        <v>228</v>
      </c>
      <c r="G98" s="186" t="s">
        <v>76</v>
      </c>
      <c r="H98" s="80" t="s">
        <v>159</v>
      </c>
      <c r="I98"/>
    </row>
    <row r="99" spans="1:9" ht="20.100000000000001" customHeight="1" x14ac:dyDescent="0.25">
      <c r="A99" s="167">
        <v>44575</v>
      </c>
      <c r="B99" s="153">
        <v>44841</v>
      </c>
      <c r="C99" s="154" t="str">
        <f t="shared" si="4"/>
        <v>(金)</v>
      </c>
      <c r="D99" s="132">
        <v>0.54166666666666663</v>
      </c>
      <c r="E99" s="132">
        <v>0.625</v>
      </c>
      <c r="F99" s="201" t="s">
        <v>228</v>
      </c>
      <c r="G99" s="186" t="s">
        <v>78</v>
      </c>
      <c r="H99" s="80" t="s">
        <v>159</v>
      </c>
      <c r="I99"/>
    </row>
    <row r="100" spans="1:9" ht="20.100000000000001" customHeight="1" x14ac:dyDescent="0.25">
      <c r="A100" s="167">
        <v>44575</v>
      </c>
      <c r="B100" s="153">
        <v>44841</v>
      </c>
      <c r="C100" s="154" t="str">
        <f t="shared" si="4"/>
        <v>(金)</v>
      </c>
      <c r="D100" s="132">
        <v>0.64583333333333337</v>
      </c>
      <c r="E100" s="132">
        <v>0.72916666666666663</v>
      </c>
      <c r="F100" s="193" t="s">
        <v>156</v>
      </c>
      <c r="G100" s="186" t="s">
        <v>97</v>
      </c>
      <c r="H100" s="80" t="s">
        <v>159</v>
      </c>
      <c r="I100"/>
    </row>
    <row r="101" spans="1:9" ht="20.100000000000001" customHeight="1" x14ac:dyDescent="0.25">
      <c r="A101" s="167">
        <v>44582</v>
      </c>
      <c r="B101" s="153">
        <v>44846</v>
      </c>
      <c r="C101" s="154" t="str">
        <f t="shared" si="4"/>
        <v>(水)</v>
      </c>
      <c r="D101" s="132">
        <v>0.39583333333333331</v>
      </c>
      <c r="E101" s="132">
        <v>0.47916666666666669</v>
      </c>
      <c r="F101" s="192" t="s">
        <v>158</v>
      </c>
      <c r="G101" s="186" t="s">
        <v>116</v>
      </c>
      <c r="H101" s="80" t="s">
        <v>163</v>
      </c>
      <c r="I101"/>
    </row>
    <row r="102" spans="1:9" ht="20.100000000000001" customHeight="1" x14ac:dyDescent="0.25">
      <c r="A102" s="167">
        <v>44585</v>
      </c>
      <c r="B102" s="153">
        <v>44846</v>
      </c>
      <c r="C102" s="154" t="str">
        <f t="shared" si="4"/>
        <v>(水)</v>
      </c>
      <c r="D102" s="132">
        <v>0.54166666666666663</v>
      </c>
      <c r="E102" s="132">
        <v>0.625</v>
      </c>
      <c r="F102" s="192" t="s">
        <v>158</v>
      </c>
      <c r="G102" s="186" t="s">
        <v>135</v>
      </c>
      <c r="H102" s="80" t="s">
        <v>165</v>
      </c>
      <c r="I102"/>
    </row>
    <row r="103" spans="1:9" ht="20.100000000000001" customHeight="1" x14ac:dyDescent="0.25">
      <c r="A103" s="167">
        <v>44585</v>
      </c>
      <c r="B103" s="153">
        <v>44848</v>
      </c>
      <c r="C103" s="154" t="str">
        <f t="shared" si="4"/>
        <v>(金)</v>
      </c>
      <c r="D103" s="132">
        <v>0.54166666666666663</v>
      </c>
      <c r="E103" s="132">
        <v>0.625</v>
      </c>
      <c r="F103" s="201" t="s">
        <v>228</v>
      </c>
      <c r="G103" s="186" t="s">
        <v>171</v>
      </c>
      <c r="H103" s="80" t="s">
        <v>160</v>
      </c>
      <c r="I103"/>
    </row>
    <row r="104" spans="1:9" ht="20.100000000000001" customHeight="1" x14ac:dyDescent="0.25">
      <c r="A104" s="167">
        <v>44589</v>
      </c>
      <c r="B104" s="153">
        <v>44848</v>
      </c>
      <c r="C104" s="154" t="str">
        <f t="shared" si="4"/>
        <v>(金)</v>
      </c>
      <c r="D104" s="132">
        <v>0.64583333333333337</v>
      </c>
      <c r="E104" s="132">
        <v>0.72916666666666663</v>
      </c>
      <c r="F104" s="201" t="s">
        <v>228</v>
      </c>
      <c r="G104" s="186" t="s">
        <v>94</v>
      </c>
      <c r="H104" s="80" t="s">
        <v>160</v>
      </c>
      <c r="I104"/>
    </row>
    <row r="105" spans="1:9" ht="20.100000000000001" customHeight="1" x14ac:dyDescent="0.25">
      <c r="A105" s="167">
        <v>44582</v>
      </c>
      <c r="B105" s="153">
        <v>44852</v>
      </c>
      <c r="C105" s="154" t="str">
        <f t="shared" si="4"/>
        <v>(火)</v>
      </c>
      <c r="D105" s="132">
        <v>0.54166666666666663</v>
      </c>
      <c r="E105" s="132">
        <v>0.625</v>
      </c>
      <c r="F105" s="194" t="s">
        <v>157</v>
      </c>
      <c r="G105" s="186" t="s">
        <v>106</v>
      </c>
      <c r="H105" s="80" t="s">
        <v>161</v>
      </c>
      <c r="I105"/>
    </row>
    <row r="106" spans="1:9" ht="20.100000000000001" customHeight="1" x14ac:dyDescent="0.25">
      <c r="A106" s="167">
        <v>44585</v>
      </c>
      <c r="B106" s="153">
        <v>44852</v>
      </c>
      <c r="C106" s="154" t="str">
        <f t="shared" si="4"/>
        <v>(火)</v>
      </c>
      <c r="D106" s="132">
        <v>0.64583333333333337</v>
      </c>
      <c r="E106" s="132">
        <v>0.72916666666666663</v>
      </c>
      <c r="F106" s="192" t="s">
        <v>158</v>
      </c>
      <c r="G106" s="186" t="s">
        <v>147</v>
      </c>
      <c r="H106" s="80" t="s">
        <v>161</v>
      </c>
      <c r="I106"/>
    </row>
    <row r="107" spans="1:9" ht="20.100000000000001" customHeight="1" x14ac:dyDescent="0.25">
      <c r="A107" s="167">
        <v>44585</v>
      </c>
      <c r="B107" s="153">
        <v>44855</v>
      </c>
      <c r="C107" s="154" t="str">
        <f t="shared" si="4"/>
        <v>(金)</v>
      </c>
      <c r="D107" s="132">
        <v>0.39583333333333331</v>
      </c>
      <c r="E107" s="132">
        <v>0.47916666666666669</v>
      </c>
      <c r="F107" s="194" t="s">
        <v>157</v>
      </c>
      <c r="G107" s="186" t="s">
        <v>112</v>
      </c>
      <c r="H107" s="80" t="s">
        <v>159</v>
      </c>
      <c r="I107"/>
    </row>
    <row r="108" spans="1:9" ht="20.100000000000001" customHeight="1" x14ac:dyDescent="0.25">
      <c r="A108" s="167">
        <v>44589</v>
      </c>
      <c r="B108" s="153">
        <v>44855</v>
      </c>
      <c r="C108" s="154" t="str">
        <f t="shared" si="4"/>
        <v>(金)</v>
      </c>
      <c r="D108" s="132">
        <v>0.54166666666666663</v>
      </c>
      <c r="E108" s="132">
        <v>0.625</v>
      </c>
      <c r="F108" s="192" t="s">
        <v>158</v>
      </c>
      <c r="G108" s="186" t="s">
        <v>122</v>
      </c>
      <c r="H108" s="80" t="s">
        <v>159</v>
      </c>
      <c r="I108"/>
    </row>
    <row r="109" spans="1:9" ht="20.100000000000001" customHeight="1" thickBot="1" x14ac:dyDescent="0.3">
      <c r="A109" s="168">
        <v>44589</v>
      </c>
      <c r="B109" s="156">
        <v>44855</v>
      </c>
      <c r="C109" s="157" t="str">
        <f t="shared" si="4"/>
        <v>(金)</v>
      </c>
      <c r="D109" s="134">
        <v>0.64583333333333337</v>
      </c>
      <c r="E109" s="134">
        <v>0.72916666666666663</v>
      </c>
      <c r="F109" s="195" t="s">
        <v>158</v>
      </c>
      <c r="G109" s="187" t="s">
        <v>130</v>
      </c>
      <c r="H109" s="81" t="s">
        <v>159</v>
      </c>
      <c r="I109"/>
    </row>
    <row r="110" spans="1:9" ht="20.100000000000001" customHeight="1" x14ac:dyDescent="0.25">
      <c r="A110" s="166">
        <v>44590</v>
      </c>
      <c r="B110" s="162">
        <v>44873</v>
      </c>
      <c r="C110" s="163" t="str">
        <f t="shared" si="4"/>
        <v>(火)</v>
      </c>
      <c r="D110" s="131">
        <v>0.54166666666666663</v>
      </c>
      <c r="E110" s="131">
        <v>0.625</v>
      </c>
      <c r="F110" s="196" t="s">
        <v>158</v>
      </c>
      <c r="G110" s="188" t="s">
        <v>276</v>
      </c>
      <c r="H110" s="164" t="s">
        <v>166</v>
      </c>
      <c r="I110"/>
    </row>
    <row r="111" spans="1:9" ht="20.100000000000001" customHeight="1" x14ac:dyDescent="0.25">
      <c r="A111" s="167">
        <v>44591</v>
      </c>
      <c r="B111" s="153">
        <v>44873</v>
      </c>
      <c r="C111" s="154" t="str">
        <f t="shared" ref="C111" si="7">TEXT(B111,"(aaa)")</f>
        <v>(火)</v>
      </c>
      <c r="D111" s="132">
        <v>0.64583333333333337</v>
      </c>
      <c r="E111" s="132">
        <v>0.72916666666666663</v>
      </c>
      <c r="F111" s="192" t="s">
        <v>158</v>
      </c>
      <c r="G111" s="186" t="s">
        <v>275</v>
      </c>
      <c r="H111" s="80" t="s">
        <v>166</v>
      </c>
      <c r="I111"/>
    </row>
    <row r="112" spans="1:9" ht="20.100000000000001" customHeight="1" x14ac:dyDescent="0.25">
      <c r="A112" s="167">
        <v>44610</v>
      </c>
      <c r="B112" s="153">
        <v>44874</v>
      </c>
      <c r="C112" s="154" t="str">
        <f t="shared" ref="C112:C183" si="8">TEXT(B112,"(aaa)")</f>
        <v>(水)</v>
      </c>
      <c r="D112" s="132">
        <v>0.54166666666666663</v>
      </c>
      <c r="E112" s="132">
        <v>0.625</v>
      </c>
      <c r="F112" s="192" t="s">
        <v>158</v>
      </c>
      <c r="G112" s="186" t="s">
        <v>141</v>
      </c>
      <c r="H112" s="80" t="s">
        <v>164</v>
      </c>
      <c r="I112"/>
    </row>
    <row r="113" spans="1:9" ht="20.100000000000001" customHeight="1" x14ac:dyDescent="0.25">
      <c r="A113" s="167">
        <v>44610</v>
      </c>
      <c r="B113" s="153">
        <v>44874</v>
      </c>
      <c r="C113" s="154" t="str">
        <f t="shared" si="8"/>
        <v>(水)</v>
      </c>
      <c r="D113" s="132">
        <v>0.64583333333333337</v>
      </c>
      <c r="E113" s="132">
        <v>0.72916666666666663</v>
      </c>
      <c r="F113" s="192" t="s">
        <v>158</v>
      </c>
      <c r="G113" s="186" t="s">
        <v>139</v>
      </c>
      <c r="H113" s="80" t="s">
        <v>164</v>
      </c>
      <c r="I113"/>
    </row>
    <row r="114" spans="1:9" ht="20.100000000000001" customHeight="1" x14ac:dyDescent="0.25">
      <c r="A114" s="167">
        <v>44610</v>
      </c>
      <c r="B114" s="153">
        <v>44876</v>
      </c>
      <c r="C114" s="154" t="str">
        <f t="shared" si="8"/>
        <v>(金)</v>
      </c>
      <c r="D114" s="132">
        <v>0.39583333333333331</v>
      </c>
      <c r="E114" s="132">
        <v>0.47916666666666669</v>
      </c>
      <c r="F114" s="201" t="s">
        <v>228</v>
      </c>
      <c r="G114" s="186" t="s">
        <v>80</v>
      </c>
      <c r="H114" s="80" t="s">
        <v>159</v>
      </c>
      <c r="I114"/>
    </row>
    <row r="115" spans="1:9" ht="20.100000000000001" customHeight="1" x14ac:dyDescent="0.25">
      <c r="A115" s="167">
        <v>44596</v>
      </c>
      <c r="B115" s="153">
        <v>44876</v>
      </c>
      <c r="C115" s="154" t="str">
        <f t="shared" si="8"/>
        <v>(金)</v>
      </c>
      <c r="D115" s="132">
        <v>0.54166666666666663</v>
      </c>
      <c r="E115" s="132">
        <v>0.625</v>
      </c>
      <c r="F115" s="201" t="s">
        <v>228</v>
      </c>
      <c r="G115" s="186" t="s">
        <v>82</v>
      </c>
      <c r="H115" s="80" t="s">
        <v>159</v>
      </c>
      <c r="I115"/>
    </row>
    <row r="116" spans="1:9" ht="20.100000000000001" customHeight="1" x14ac:dyDescent="0.25">
      <c r="A116" s="167">
        <v>44602</v>
      </c>
      <c r="B116" s="153">
        <v>44876</v>
      </c>
      <c r="C116" s="154" t="str">
        <f t="shared" si="8"/>
        <v>(金)</v>
      </c>
      <c r="D116" s="132">
        <v>0.64583333333333337</v>
      </c>
      <c r="E116" s="132">
        <v>0.72916666666666663</v>
      </c>
      <c r="F116" s="193" t="s">
        <v>156</v>
      </c>
      <c r="G116" s="186" t="s">
        <v>103</v>
      </c>
      <c r="H116" s="80" t="s">
        <v>159</v>
      </c>
      <c r="I116"/>
    </row>
    <row r="117" spans="1:9" ht="20.100000000000001" customHeight="1" x14ac:dyDescent="0.25">
      <c r="A117" s="167">
        <v>44610</v>
      </c>
      <c r="B117" s="153">
        <v>44881</v>
      </c>
      <c r="C117" s="154" t="str">
        <f t="shared" si="8"/>
        <v>(水)</v>
      </c>
      <c r="D117" s="132">
        <v>0.39583333333333331</v>
      </c>
      <c r="E117" s="132">
        <v>0.47916666666666669</v>
      </c>
      <c r="F117" s="192" t="s">
        <v>158</v>
      </c>
      <c r="G117" s="186" t="s">
        <v>118</v>
      </c>
      <c r="H117" s="80" t="s">
        <v>163</v>
      </c>
      <c r="I117"/>
    </row>
    <row r="118" spans="1:9" ht="20.100000000000001" customHeight="1" x14ac:dyDescent="0.25">
      <c r="A118" s="167">
        <v>44610</v>
      </c>
      <c r="B118" s="153">
        <v>44881</v>
      </c>
      <c r="C118" s="154" t="str">
        <f t="shared" si="8"/>
        <v>(水)</v>
      </c>
      <c r="D118" s="132">
        <v>0.54166666666666663</v>
      </c>
      <c r="E118" s="132">
        <v>0.625</v>
      </c>
      <c r="F118" s="192" t="s">
        <v>158</v>
      </c>
      <c r="G118" s="186" t="s">
        <v>133</v>
      </c>
      <c r="H118" s="80" t="s">
        <v>165</v>
      </c>
      <c r="I118"/>
    </row>
    <row r="119" spans="1:9" ht="20.100000000000001" customHeight="1" x14ac:dyDescent="0.25">
      <c r="A119" s="167">
        <v>44610</v>
      </c>
      <c r="B119" s="153">
        <v>44882</v>
      </c>
      <c r="C119" s="154" t="str">
        <f t="shared" si="8"/>
        <v>(木)</v>
      </c>
      <c r="D119" s="132">
        <v>0.39583333333333331</v>
      </c>
      <c r="E119" s="132">
        <v>0.47916666666666669</v>
      </c>
      <c r="F119" s="193" t="s">
        <v>156</v>
      </c>
      <c r="G119" s="186" t="s">
        <v>99</v>
      </c>
      <c r="H119" s="80" t="s">
        <v>161</v>
      </c>
      <c r="I119"/>
    </row>
    <row r="120" spans="1:9" ht="20.100000000000001" customHeight="1" x14ac:dyDescent="0.25">
      <c r="A120" s="167">
        <v>44614</v>
      </c>
      <c r="B120" s="153">
        <v>44882</v>
      </c>
      <c r="C120" s="154" t="str">
        <f t="shared" si="8"/>
        <v>(木)</v>
      </c>
      <c r="D120" s="132">
        <v>0.54166666666666663</v>
      </c>
      <c r="E120" s="132">
        <v>0.625</v>
      </c>
      <c r="F120" s="192" t="s">
        <v>158</v>
      </c>
      <c r="G120" s="186" t="s">
        <v>124</v>
      </c>
      <c r="H120" s="80" t="s">
        <v>161</v>
      </c>
      <c r="I120"/>
    </row>
    <row r="121" spans="1:9" ht="20.100000000000001" customHeight="1" x14ac:dyDescent="0.25">
      <c r="A121" s="167">
        <v>44617</v>
      </c>
      <c r="B121" s="153">
        <v>44882</v>
      </c>
      <c r="C121" s="154" t="str">
        <f t="shared" si="8"/>
        <v>(木)</v>
      </c>
      <c r="D121" s="132">
        <v>0.64583333333333337</v>
      </c>
      <c r="E121" s="132">
        <v>0.72916666666666663</v>
      </c>
      <c r="F121" s="192" t="s">
        <v>158</v>
      </c>
      <c r="G121" s="186" t="s">
        <v>145</v>
      </c>
      <c r="H121" s="80" t="s">
        <v>161</v>
      </c>
      <c r="I121"/>
    </row>
    <row r="122" spans="1:9" ht="20.100000000000001" customHeight="1" x14ac:dyDescent="0.25">
      <c r="A122" s="167">
        <v>44617</v>
      </c>
      <c r="B122" s="153">
        <v>44890</v>
      </c>
      <c r="C122" s="154" t="str">
        <f t="shared" si="8"/>
        <v>(金)</v>
      </c>
      <c r="D122" s="132">
        <v>0.39583333333333331</v>
      </c>
      <c r="E122" s="132">
        <v>0.47916666666666669</v>
      </c>
      <c r="F122" s="194" t="s">
        <v>157</v>
      </c>
      <c r="G122" s="186" t="s">
        <v>110</v>
      </c>
      <c r="H122" s="80" t="s">
        <v>159</v>
      </c>
      <c r="I122"/>
    </row>
    <row r="123" spans="1:9" ht="20.100000000000001" customHeight="1" x14ac:dyDescent="0.25">
      <c r="A123" s="167">
        <v>44624</v>
      </c>
      <c r="B123" s="153">
        <v>44890</v>
      </c>
      <c r="C123" s="154" t="str">
        <f t="shared" si="8"/>
        <v>(金)</v>
      </c>
      <c r="D123" s="132">
        <v>0.54166666666666663</v>
      </c>
      <c r="E123" s="132">
        <v>0.625</v>
      </c>
      <c r="F123" s="192" t="s">
        <v>158</v>
      </c>
      <c r="G123" s="186" t="s">
        <v>131</v>
      </c>
      <c r="H123" s="80" t="s">
        <v>159</v>
      </c>
      <c r="I123"/>
    </row>
    <row r="124" spans="1:9" ht="20.100000000000001" customHeight="1" thickBot="1" x14ac:dyDescent="0.3">
      <c r="A124" s="168">
        <v>44624</v>
      </c>
      <c r="B124" s="156">
        <v>44890</v>
      </c>
      <c r="C124" s="157" t="str">
        <f t="shared" si="8"/>
        <v>(金)</v>
      </c>
      <c r="D124" s="134">
        <v>0.64583333333333337</v>
      </c>
      <c r="E124" s="134">
        <v>0.72916666666666663</v>
      </c>
      <c r="F124" s="195" t="s">
        <v>158</v>
      </c>
      <c r="G124" s="187" t="s">
        <v>132</v>
      </c>
      <c r="H124" s="81" t="s">
        <v>159</v>
      </c>
      <c r="I124"/>
    </row>
    <row r="125" spans="1:9" ht="20.100000000000001" customHeight="1" x14ac:dyDescent="0.25">
      <c r="A125" s="166">
        <v>44624</v>
      </c>
      <c r="B125" s="162">
        <v>44897</v>
      </c>
      <c r="C125" s="163" t="str">
        <f t="shared" ref="C125" si="9">TEXT(B125,"(aaa)")</f>
        <v>(金)</v>
      </c>
      <c r="D125" s="131">
        <v>0.39583333333333331</v>
      </c>
      <c r="E125" s="131">
        <v>0.47916666666666669</v>
      </c>
      <c r="F125" s="198" t="s">
        <v>156</v>
      </c>
      <c r="G125" s="188" t="s">
        <v>277</v>
      </c>
      <c r="H125" s="164" t="s">
        <v>159</v>
      </c>
      <c r="I125"/>
    </row>
    <row r="126" spans="1:9" ht="20.100000000000001" customHeight="1" x14ac:dyDescent="0.25">
      <c r="A126" s="167">
        <v>44624</v>
      </c>
      <c r="B126" s="153">
        <v>44897</v>
      </c>
      <c r="C126" s="154" t="str">
        <f t="shared" si="8"/>
        <v>(金)</v>
      </c>
      <c r="D126" s="132">
        <v>0.54166666666666663</v>
      </c>
      <c r="E126" s="132">
        <v>0.625</v>
      </c>
      <c r="F126" s="201" t="s">
        <v>228</v>
      </c>
      <c r="G126" s="186" t="s">
        <v>84</v>
      </c>
      <c r="H126" s="80" t="s">
        <v>159</v>
      </c>
      <c r="I126"/>
    </row>
    <row r="127" spans="1:9" ht="20.100000000000001" customHeight="1" x14ac:dyDescent="0.25">
      <c r="A127" s="167">
        <v>44631</v>
      </c>
      <c r="B127" s="153">
        <v>44897</v>
      </c>
      <c r="C127" s="154" t="str">
        <f t="shared" si="8"/>
        <v>(金)</v>
      </c>
      <c r="D127" s="132">
        <v>0.64583333333333337</v>
      </c>
      <c r="E127" s="132">
        <v>0.72916666666666663</v>
      </c>
      <c r="F127" s="201" t="s">
        <v>228</v>
      </c>
      <c r="G127" s="186" t="s">
        <v>86</v>
      </c>
      <c r="H127" s="80" t="s">
        <v>159</v>
      </c>
      <c r="I127"/>
    </row>
    <row r="128" spans="1:9" ht="20.100000000000001" customHeight="1" x14ac:dyDescent="0.25">
      <c r="A128" s="167">
        <v>44638</v>
      </c>
      <c r="B128" s="153">
        <v>44902</v>
      </c>
      <c r="C128" s="154" t="str">
        <f t="shared" si="8"/>
        <v>(水)</v>
      </c>
      <c r="D128" s="132">
        <v>0.39583333333333331</v>
      </c>
      <c r="E128" s="132">
        <v>0.47916666666666669</v>
      </c>
      <c r="F128" s="192" t="s">
        <v>158</v>
      </c>
      <c r="G128" s="186" t="s">
        <v>153</v>
      </c>
      <c r="H128" s="80" t="s">
        <v>163</v>
      </c>
      <c r="I128"/>
    </row>
    <row r="129" spans="1:9" ht="20.100000000000001" customHeight="1" x14ac:dyDescent="0.25">
      <c r="A129" s="167">
        <v>44638</v>
      </c>
      <c r="B129" s="153">
        <v>44902</v>
      </c>
      <c r="C129" s="154" t="str">
        <f t="shared" si="8"/>
        <v>(水)</v>
      </c>
      <c r="D129" s="132">
        <v>0.54166666666666663</v>
      </c>
      <c r="E129" s="132">
        <v>0.625</v>
      </c>
      <c r="F129" s="192" t="s">
        <v>158</v>
      </c>
      <c r="G129" s="186" t="s">
        <v>128</v>
      </c>
      <c r="H129" s="80" t="s">
        <v>167</v>
      </c>
      <c r="I129"/>
    </row>
    <row r="130" spans="1:9" ht="20.100000000000001" customHeight="1" x14ac:dyDescent="0.25">
      <c r="A130" s="167">
        <v>44638</v>
      </c>
      <c r="B130" s="153">
        <v>44902</v>
      </c>
      <c r="C130" s="154" t="str">
        <f t="shared" si="8"/>
        <v>(水)</v>
      </c>
      <c r="D130" s="132">
        <v>0.64583333333333337</v>
      </c>
      <c r="E130" s="132">
        <v>0.72916666666666663</v>
      </c>
      <c r="F130" s="192" t="s">
        <v>158</v>
      </c>
      <c r="G130" s="186" t="s">
        <v>129</v>
      </c>
      <c r="H130" s="80" t="s">
        <v>167</v>
      </c>
      <c r="I130"/>
    </row>
    <row r="131" spans="1:9" ht="20.100000000000001" customHeight="1" x14ac:dyDescent="0.25">
      <c r="A131" s="167">
        <v>44624</v>
      </c>
      <c r="B131" s="153">
        <v>44904</v>
      </c>
      <c r="C131" s="154" t="str">
        <f t="shared" si="8"/>
        <v>(金)</v>
      </c>
      <c r="D131" s="132">
        <v>0.54166666666666663</v>
      </c>
      <c r="E131" s="132">
        <v>0.625</v>
      </c>
      <c r="F131" s="201" t="s">
        <v>228</v>
      </c>
      <c r="G131" s="186" t="s">
        <v>172</v>
      </c>
      <c r="H131" s="80" t="s">
        <v>160</v>
      </c>
      <c r="I131"/>
    </row>
    <row r="132" spans="1:9" ht="20.100000000000001" customHeight="1" x14ac:dyDescent="0.25">
      <c r="A132" s="167">
        <v>44631</v>
      </c>
      <c r="B132" s="153">
        <v>44904</v>
      </c>
      <c r="C132" s="154" t="str">
        <f t="shared" si="8"/>
        <v>(金)</v>
      </c>
      <c r="D132" s="132">
        <v>0.64583333333333337</v>
      </c>
      <c r="E132" s="132">
        <v>0.72916666666666663</v>
      </c>
      <c r="F132" s="201" t="s">
        <v>228</v>
      </c>
      <c r="G132" s="186" t="s">
        <v>171</v>
      </c>
      <c r="H132" s="80" t="s">
        <v>160</v>
      </c>
      <c r="I132"/>
    </row>
    <row r="133" spans="1:9" ht="20.100000000000001" customHeight="1" x14ac:dyDescent="0.25">
      <c r="A133" s="167">
        <v>44638</v>
      </c>
      <c r="B133" s="153">
        <v>44908</v>
      </c>
      <c r="C133" s="154" t="str">
        <f t="shared" si="8"/>
        <v>(火)</v>
      </c>
      <c r="D133" s="132">
        <v>0.39583333333333331</v>
      </c>
      <c r="E133" s="132">
        <v>0.47916666666666669</v>
      </c>
      <c r="F133" s="193" t="s">
        <v>156</v>
      </c>
      <c r="G133" s="186" t="s">
        <v>101</v>
      </c>
      <c r="H133" s="80" t="s">
        <v>161</v>
      </c>
      <c r="I133"/>
    </row>
    <row r="134" spans="1:9" ht="20.100000000000001" customHeight="1" x14ac:dyDescent="0.25">
      <c r="A134" s="167">
        <v>44638</v>
      </c>
      <c r="B134" s="153">
        <v>44908</v>
      </c>
      <c r="C134" s="154" t="str">
        <f t="shared" si="8"/>
        <v>(火)</v>
      </c>
      <c r="D134" s="132">
        <v>0.54166666666666663</v>
      </c>
      <c r="E134" s="132">
        <v>0.625</v>
      </c>
      <c r="F134" s="194" t="s">
        <v>157</v>
      </c>
      <c r="G134" s="186" t="s">
        <v>108</v>
      </c>
      <c r="H134" s="80" t="s">
        <v>161</v>
      </c>
      <c r="I134"/>
    </row>
    <row r="135" spans="1:9" ht="20.100000000000001" customHeight="1" x14ac:dyDescent="0.25">
      <c r="A135" s="167">
        <v>44638</v>
      </c>
      <c r="B135" s="153">
        <v>44908</v>
      </c>
      <c r="C135" s="154" t="str">
        <f t="shared" si="8"/>
        <v>(火)</v>
      </c>
      <c r="D135" s="132">
        <v>0.64583333333333337</v>
      </c>
      <c r="E135" s="132">
        <v>0.72916666666666663</v>
      </c>
      <c r="F135" s="192" t="s">
        <v>158</v>
      </c>
      <c r="G135" s="186" t="s">
        <v>143</v>
      </c>
      <c r="H135" s="80" t="s">
        <v>161</v>
      </c>
      <c r="I135"/>
    </row>
    <row r="136" spans="1:9" ht="20.100000000000001" customHeight="1" x14ac:dyDescent="0.25">
      <c r="A136" s="167">
        <v>44642</v>
      </c>
      <c r="B136" s="153">
        <v>44911</v>
      </c>
      <c r="C136" s="154" t="str">
        <f t="shared" si="8"/>
        <v>(金)</v>
      </c>
      <c r="D136" s="132">
        <v>0.39583333333333331</v>
      </c>
      <c r="E136" s="132">
        <v>0.47916666666666669</v>
      </c>
      <c r="F136" s="194" t="s">
        <v>157</v>
      </c>
      <c r="G136" s="186" t="s">
        <v>114</v>
      </c>
      <c r="H136" s="80" t="s">
        <v>159</v>
      </c>
      <c r="I136"/>
    </row>
    <row r="137" spans="1:9" ht="20.100000000000001" customHeight="1" x14ac:dyDescent="0.25">
      <c r="A137" s="167">
        <v>44645</v>
      </c>
      <c r="B137" s="153">
        <v>44911</v>
      </c>
      <c r="C137" s="154" t="str">
        <f t="shared" si="8"/>
        <v>(金)</v>
      </c>
      <c r="D137" s="132">
        <v>0.54166666666666663</v>
      </c>
      <c r="E137" s="132">
        <v>0.625</v>
      </c>
      <c r="F137" s="192" t="s">
        <v>158</v>
      </c>
      <c r="G137" s="186" t="s">
        <v>120</v>
      </c>
      <c r="H137" s="80" t="s">
        <v>159</v>
      </c>
      <c r="I137"/>
    </row>
    <row r="138" spans="1:9" ht="20.100000000000001" customHeight="1" x14ac:dyDescent="0.25">
      <c r="A138" s="167">
        <v>44645</v>
      </c>
      <c r="B138" s="153">
        <v>44911</v>
      </c>
      <c r="C138" s="154" t="str">
        <f t="shared" si="8"/>
        <v>(金)</v>
      </c>
      <c r="D138" s="132">
        <v>0.64583333333333337</v>
      </c>
      <c r="E138" s="132">
        <v>0.72916666666666663</v>
      </c>
      <c r="F138" s="192" t="s">
        <v>158</v>
      </c>
      <c r="G138" s="186" t="s">
        <v>130</v>
      </c>
      <c r="H138" s="80" t="s">
        <v>159</v>
      </c>
      <c r="I138"/>
    </row>
    <row r="139" spans="1:9" ht="20.100000000000001" customHeight="1" thickBot="1" x14ac:dyDescent="0.3">
      <c r="A139" s="168">
        <v>44645</v>
      </c>
      <c r="B139" s="156">
        <v>44915</v>
      </c>
      <c r="C139" s="157" t="str">
        <f t="shared" si="8"/>
        <v>(火)</v>
      </c>
      <c r="D139" s="134">
        <v>0.39583333333333331</v>
      </c>
      <c r="E139" s="134">
        <v>0.47916666666666669</v>
      </c>
      <c r="F139" s="195" t="s">
        <v>158</v>
      </c>
      <c r="G139" s="187" t="s">
        <v>278</v>
      </c>
      <c r="H139" s="81" t="s">
        <v>166</v>
      </c>
      <c r="I139"/>
    </row>
    <row r="140" spans="1:9" ht="20.100000000000001" customHeight="1" thickBot="1" x14ac:dyDescent="0.3">
      <c r="A140" s="182" t="s">
        <v>2</v>
      </c>
      <c r="B140" s="183" t="s">
        <v>169</v>
      </c>
      <c r="C140" s="183" t="s">
        <v>168</v>
      </c>
      <c r="D140" s="183" t="s">
        <v>37</v>
      </c>
      <c r="E140" s="183" t="s">
        <v>38</v>
      </c>
      <c r="F140" s="183" t="s">
        <v>226</v>
      </c>
      <c r="G140" s="183" t="s">
        <v>40</v>
      </c>
      <c r="H140" s="184" t="s">
        <v>41</v>
      </c>
      <c r="I140"/>
    </row>
    <row r="141" spans="1:9" ht="20.100000000000001" customHeight="1" x14ac:dyDescent="0.25">
      <c r="A141" s="166">
        <v>44934</v>
      </c>
      <c r="B141" s="162">
        <v>44939</v>
      </c>
      <c r="C141" s="163" t="str">
        <f t="shared" si="8"/>
        <v>(金)</v>
      </c>
      <c r="D141" s="131">
        <v>0.39583333333333331</v>
      </c>
      <c r="E141" s="131">
        <v>0.47916666666666669</v>
      </c>
      <c r="F141" s="203" t="s">
        <v>228</v>
      </c>
      <c r="G141" s="188" t="s">
        <v>76</v>
      </c>
      <c r="H141" s="164" t="s">
        <v>159</v>
      </c>
      <c r="I141"/>
    </row>
    <row r="142" spans="1:9" ht="20.100000000000001" customHeight="1" x14ac:dyDescent="0.25">
      <c r="A142" s="167">
        <v>44934</v>
      </c>
      <c r="B142" s="153">
        <v>44939</v>
      </c>
      <c r="C142" s="154" t="str">
        <f t="shared" si="8"/>
        <v>(金)</v>
      </c>
      <c r="D142" s="132">
        <v>0.54166666666666663</v>
      </c>
      <c r="E142" s="132">
        <v>0.625</v>
      </c>
      <c r="F142" s="201" t="s">
        <v>228</v>
      </c>
      <c r="G142" s="186" t="s">
        <v>78</v>
      </c>
      <c r="H142" s="80" t="s">
        <v>159</v>
      </c>
      <c r="I142"/>
    </row>
    <row r="143" spans="1:9" ht="20.100000000000001" customHeight="1" x14ac:dyDescent="0.25">
      <c r="A143" s="167">
        <v>44934</v>
      </c>
      <c r="B143" s="153">
        <v>44939</v>
      </c>
      <c r="C143" s="154" t="str">
        <f t="shared" si="8"/>
        <v>(金)</v>
      </c>
      <c r="D143" s="132">
        <v>0.64583333333333337</v>
      </c>
      <c r="E143" s="132">
        <v>0.72916666666666663</v>
      </c>
      <c r="F143" s="201" t="s">
        <v>228</v>
      </c>
      <c r="G143" s="186" t="s">
        <v>88</v>
      </c>
      <c r="H143" s="80" t="s">
        <v>159</v>
      </c>
      <c r="I143"/>
    </row>
    <row r="144" spans="1:9" ht="20.100000000000001" customHeight="1" x14ac:dyDescent="0.25">
      <c r="A144" s="167">
        <v>44934</v>
      </c>
      <c r="B144" s="153">
        <v>44943</v>
      </c>
      <c r="C144" s="154" t="str">
        <f t="shared" si="8"/>
        <v>(火)</v>
      </c>
      <c r="D144" s="132">
        <v>0.54166666666666663</v>
      </c>
      <c r="E144" s="132">
        <v>0.625</v>
      </c>
      <c r="F144" s="194" t="s">
        <v>157</v>
      </c>
      <c r="G144" s="186" t="s">
        <v>106</v>
      </c>
      <c r="H144" s="80" t="s">
        <v>161</v>
      </c>
      <c r="I144"/>
    </row>
    <row r="145" spans="1:9" ht="20.100000000000001" customHeight="1" x14ac:dyDescent="0.25">
      <c r="A145" s="167">
        <v>44934</v>
      </c>
      <c r="B145" s="153">
        <v>44943</v>
      </c>
      <c r="C145" s="154" t="str">
        <f t="shared" si="8"/>
        <v>(火)</v>
      </c>
      <c r="D145" s="132">
        <v>0.64583333333333337</v>
      </c>
      <c r="E145" s="132">
        <v>0.72916666666666663</v>
      </c>
      <c r="F145" s="192" t="s">
        <v>158</v>
      </c>
      <c r="G145" s="186" t="s">
        <v>147</v>
      </c>
      <c r="H145" s="80" t="s">
        <v>161</v>
      </c>
      <c r="I145"/>
    </row>
    <row r="146" spans="1:9" ht="20.100000000000001" customHeight="1" x14ac:dyDescent="0.25">
      <c r="A146" s="167">
        <v>44934</v>
      </c>
      <c r="B146" s="153">
        <v>44946</v>
      </c>
      <c r="C146" s="154" t="str">
        <f t="shared" si="8"/>
        <v>(金)</v>
      </c>
      <c r="D146" s="132">
        <v>0.39583333333333331</v>
      </c>
      <c r="E146" s="132">
        <v>0.47916666666666669</v>
      </c>
      <c r="F146" s="194" t="s">
        <v>157</v>
      </c>
      <c r="G146" s="186" t="s">
        <v>112</v>
      </c>
      <c r="H146" s="80" t="s">
        <v>159</v>
      </c>
      <c r="I146"/>
    </row>
    <row r="147" spans="1:9" ht="20.100000000000001" customHeight="1" x14ac:dyDescent="0.25">
      <c r="A147" s="167">
        <v>44934</v>
      </c>
      <c r="B147" s="153">
        <v>44946</v>
      </c>
      <c r="C147" s="154" t="str">
        <f t="shared" si="8"/>
        <v>(金)</v>
      </c>
      <c r="D147" s="132">
        <v>0.54166666666666663</v>
      </c>
      <c r="E147" s="132">
        <v>0.625</v>
      </c>
      <c r="F147" s="201" t="s">
        <v>228</v>
      </c>
      <c r="G147" s="186" t="s">
        <v>90</v>
      </c>
      <c r="H147" s="80" t="s">
        <v>159</v>
      </c>
      <c r="I147"/>
    </row>
    <row r="148" spans="1:9" ht="20.100000000000001" customHeight="1" x14ac:dyDescent="0.25">
      <c r="A148" s="167">
        <v>44934</v>
      </c>
      <c r="B148" s="153">
        <v>44946</v>
      </c>
      <c r="C148" s="154" t="str">
        <f t="shared" si="8"/>
        <v>(金)</v>
      </c>
      <c r="D148" s="132">
        <v>0.64583333333333337</v>
      </c>
      <c r="E148" s="132">
        <v>0.72916666666666663</v>
      </c>
      <c r="F148" s="193" t="s">
        <v>156</v>
      </c>
      <c r="G148" s="186" t="s">
        <v>97</v>
      </c>
      <c r="H148" s="80" t="s">
        <v>159</v>
      </c>
      <c r="I148"/>
    </row>
    <row r="149" spans="1:9" ht="20.100000000000001" customHeight="1" x14ac:dyDescent="0.25">
      <c r="A149" s="167">
        <v>44934</v>
      </c>
      <c r="B149" s="153">
        <v>44950</v>
      </c>
      <c r="C149" s="154" t="str">
        <f t="shared" si="8"/>
        <v>(火)</v>
      </c>
      <c r="D149" s="132">
        <v>0.39583333333333331</v>
      </c>
      <c r="E149" s="132">
        <v>0.47916666666666669</v>
      </c>
      <c r="F149" s="192" t="s">
        <v>158</v>
      </c>
      <c r="G149" s="186" t="s">
        <v>116</v>
      </c>
      <c r="H149" s="80" t="s">
        <v>163</v>
      </c>
      <c r="I149"/>
    </row>
    <row r="150" spans="1:9" ht="20.100000000000001" customHeight="1" x14ac:dyDescent="0.25">
      <c r="A150" s="167">
        <v>44934</v>
      </c>
      <c r="B150" s="153">
        <v>44950</v>
      </c>
      <c r="C150" s="154" t="str">
        <f t="shared" si="8"/>
        <v>(火)</v>
      </c>
      <c r="D150" s="132">
        <v>0.54166666666666663</v>
      </c>
      <c r="E150" s="132">
        <v>0.625</v>
      </c>
      <c r="F150" s="192" t="s">
        <v>158</v>
      </c>
      <c r="G150" s="186" t="s">
        <v>137</v>
      </c>
      <c r="H150" s="80" t="s">
        <v>165</v>
      </c>
      <c r="I150"/>
    </row>
    <row r="151" spans="1:9" ht="20.100000000000001" customHeight="1" x14ac:dyDescent="0.25">
      <c r="A151" s="167">
        <v>44934</v>
      </c>
      <c r="B151" s="153">
        <v>44950</v>
      </c>
      <c r="C151" s="154" t="str">
        <f t="shared" si="8"/>
        <v>(火)</v>
      </c>
      <c r="D151" s="132">
        <v>0.64583333333333337</v>
      </c>
      <c r="E151" s="132">
        <v>0.72916666666666663</v>
      </c>
      <c r="F151" s="192" t="s">
        <v>158</v>
      </c>
      <c r="G151" s="186" t="s">
        <v>135</v>
      </c>
      <c r="H151" s="80" t="s">
        <v>165</v>
      </c>
      <c r="I151"/>
    </row>
    <row r="152" spans="1:9" ht="20.100000000000001" customHeight="1" x14ac:dyDescent="0.25">
      <c r="A152" s="167">
        <v>44934</v>
      </c>
      <c r="B152" s="153">
        <v>44953</v>
      </c>
      <c r="C152" s="154" t="str">
        <f t="shared" si="8"/>
        <v>(金)</v>
      </c>
      <c r="D152" s="132">
        <v>0.39583333333333331</v>
      </c>
      <c r="E152" s="132">
        <v>0.47916666666666669</v>
      </c>
      <c r="F152" s="192" t="s">
        <v>158</v>
      </c>
      <c r="G152" s="186" t="s">
        <v>122</v>
      </c>
      <c r="H152" s="80" t="s">
        <v>159</v>
      </c>
      <c r="I152"/>
    </row>
    <row r="153" spans="1:9" ht="20.100000000000001" customHeight="1" x14ac:dyDescent="0.25">
      <c r="A153" s="167">
        <v>44935</v>
      </c>
      <c r="B153" s="153">
        <v>44227</v>
      </c>
      <c r="C153" s="154" t="str">
        <f t="shared" si="8"/>
        <v>(日)</v>
      </c>
      <c r="D153" s="132">
        <v>0.39583333333333331</v>
      </c>
      <c r="E153" s="132">
        <v>0.47916666666666669</v>
      </c>
      <c r="F153" s="192" t="s">
        <v>158</v>
      </c>
      <c r="G153" s="186" t="s">
        <v>127</v>
      </c>
      <c r="H153" s="80" t="s">
        <v>166</v>
      </c>
      <c r="I153"/>
    </row>
    <row r="154" spans="1:9" ht="20.100000000000001" customHeight="1" x14ac:dyDescent="0.25">
      <c r="A154" s="167">
        <v>44935</v>
      </c>
      <c r="B154" s="153">
        <v>44227</v>
      </c>
      <c r="C154" s="154" t="str">
        <f t="shared" si="8"/>
        <v>(日)</v>
      </c>
      <c r="D154" s="132">
        <v>0.54166666666666663</v>
      </c>
      <c r="E154" s="132">
        <v>0.625</v>
      </c>
      <c r="F154" s="192" t="s">
        <v>158</v>
      </c>
      <c r="G154" s="186" t="s">
        <v>273</v>
      </c>
      <c r="H154" s="80" t="s">
        <v>166</v>
      </c>
      <c r="I154"/>
    </row>
    <row r="155" spans="1:9" ht="20.100000000000001" customHeight="1" thickBot="1" x14ac:dyDescent="0.3">
      <c r="A155" s="168">
        <v>44935</v>
      </c>
      <c r="B155" s="156">
        <v>44227</v>
      </c>
      <c r="C155" s="157" t="str">
        <f t="shared" si="8"/>
        <v>(日)</v>
      </c>
      <c r="D155" s="134">
        <v>0.64583333333333337</v>
      </c>
      <c r="E155" s="134">
        <v>0.72916666666666663</v>
      </c>
      <c r="F155" s="195" t="s">
        <v>158</v>
      </c>
      <c r="G155" s="187" t="s">
        <v>274</v>
      </c>
      <c r="H155" s="81" t="s">
        <v>166</v>
      </c>
      <c r="I155"/>
    </row>
    <row r="156" spans="1:9" ht="20.100000000000001" customHeight="1" x14ac:dyDescent="0.25">
      <c r="A156" s="166">
        <v>44934</v>
      </c>
      <c r="B156" s="162">
        <v>44960</v>
      </c>
      <c r="C156" s="163" t="str">
        <f t="shared" si="8"/>
        <v>(金)</v>
      </c>
      <c r="D156" s="131">
        <v>0.39583333333333331</v>
      </c>
      <c r="E156" s="131">
        <v>0.47916666666666669</v>
      </c>
      <c r="F156" s="198" t="s">
        <v>156</v>
      </c>
      <c r="G156" s="188" t="s">
        <v>103</v>
      </c>
      <c r="H156" s="164" t="s">
        <v>159</v>
      </c>
      <c r="I156"/>
    </row>
    <row r="157" spans="1:9" ht="20.100000000000001" customHeight="1" x14ac:dyDescent="0.25">
      <c r="A157" s="167">
        <v>44934</v>
      </c>
      <c r="B157" s="153">
        <v>44960</v>
      </c>
      <c r="C157" s="154" t="str">
        <f t="shared" si="8"/>
        <v>(金)</v>
      </c>
      <c r="D157" s="132">
        <v>0.54166666666666663</v>
      </c>
      <c r="E157" s="132">
        <v>0.625</v>
      </c>
      <c r="F157" s="201" t="s">
        <v>228</v>
      </c>
      <c r="G157" s="186" t="s">
        <v>93</v>
      </c>
      <c r="H157" s="80" t="s">
        <v>160</v>
      </c>
      <c r="I157"/>
    </row>
    <row r="158" spans="1:9" ht="20.100000000000001" customHeight="1" x14ac:dyDescent="0.25">
      <c r="A158" s="167">
        <v>44934</v>
      </c>
      <c r="B158" s="153">
        <v>44960</v>
      </c>
      <c r="C158" s="154" t="str">
        <f t="shared" si="8"/>
        <v>(金)</v>
      </c>
      <c r="D158" s="132">
        <v>0.64583333333333337</v>
      </c>
      <c r="E158" s="132">
        <v>0.72916666666666663</v>
      </c>
      <c r="F158" s="201" t="s">
        <v>228</v>
      </c>
      <c r="G158" s="186" t="s">
        <v>95</v>
      </c>
      <c r="H158" s="80" t="s">
        <v>160</v>
      </c>
      <c r="I158"/>
    </row>
    <row r="159" spans="1:9" ht="20.100000000000001" customHeight="1" x14ac:dyDescent="0.25">
      <c r="A159" s="167">
        <v>44934</v>
      </c>
      <c r="B159" s="153">
        <v>44964</v>
      </c>
      <c r="C159" s="154" t="str">
        <f t="shared" si="8"/>
        <v>(火)</v>
      </c>
      <c r="D159" s="132">
        <v>0.39583333333333331</v>
      </c>
      <c r="E159" s="132">
        <v>0.47916666666666669</v>
      </c>
      <c r="F159" s="192" t="s">
        <v>158</v>
      </c>
      <c r="G159" s="186" t="s">
        <v>118</v>
      </c>
      <c r="H159" s="80" t="s">
        <v>163</v>
      </c>
      <c r="I159"/>
    </row>
    <row r="160" spans="1:9" ht="20.100000000000001" customHeight="1" x14ac:dyDescent="0.25">
      <c r="A160" s="167">
        <v>44934</v>
      </c>
      <c r="B160" s="153">
        <v>44967</v>
      </c>
      <c r="C160" s="154" t="str">
        <f t="shared" si="8"/>
        <v>(金)</v>
      </c>
      <c r="D160" s="132">
        <v>0.39583333333333331</v>
      </c>
      <c r="E160" s="132">
        <v>0.47916666666666669</v>
      </c>
      <c r="F160" s="194" t="s">
        <v>157</v>
      </c>
      <c r="G160" s="186" t="s">
        <v>110</v>
      </c>
      <c r="H160" s="80" t="s">
        <v>159</v>
      </c>
      <c r="I160"/>
    </row>
    <row r="161" spans="1:9" ht="20.100000000000001" customHeight="1" x14ac:dyDescent="0.25">
      <c r="A161" s="167">
        <v>44934</v>
      </c>
      <c r="B161" s="153">
        <v>44967</v>
      </c>
      <c r="C161" s="154" t="str">
        <f t="shared" si="8"/>
        <v>(金)</v>
      </c>
      <c r="D161" s="132">
        <v>0.54166666666666663</v>
      </c>
      <c r="E161" s="132">
        <v>0.625</v>
      </c>
      <c r="F161" s="201" t="s">
        <v>228</v>
      </c>
      <c r="G161" s="186" t="s">
        <v>80</v>
      </c>
      <c r="H161" s="80" t="s">
        <v>159</v>
      </c>
      <c r="I161"/>
    </row>
    <row r="162" spans="1:9" ht="20.100000000000001" customHeight="1" x14ac:dyDescent="0.25">
      <c r="A162" s="167">
        <v>44934</v>
      </c>
      <c r="B162" s="153">
        <v>44967</v>
      </c>
      <c r="C162" s="154" t="str">
        <f t="shared" si="8"/>
        <v>(金)</v>
      </c>
      <c r="D162" s="132">
        <v>0.64583333333333337</v>
      </c>
      <c r="E162" s="132">
        <v>0.72916666666666663</v>
      </c>
      <c r="F162" s="201" t="s">
        <v>228</v>
      </c>
      <c r="G162" s="186" t="s">
        <v>82</v>
      </c>
      <c r="H162" s="80" t="s">
        <v>159</v>
      </c>
      <c r="I162"/>
    </row>
    <row r="163" spans="1:9" ht="20.100000000000001" customHeight="1" x14ac:dyDescent="0.25">
      <c r="A163" s="167">
        <v>44935</v>
      </c>
      <c r="B163" s="153">
        <v>44971</v>
      </c>
      <c r="C163" s="154" t="str">
        <f t="shared" si="8"/>
        <v>(火)</v>
      </c>
      <c r="D163" s="132">
        <v>0.54166666666666663</v>
      </c>
      <c r="E163" s="132">
        <v>0.625</v>
      </c>
      <c r="F163" s="201" t="s">
        <v>158</v>
      </c>
      <c r="G163" s="186" t="s">
        <v>276</v>
      </c>
      <c r="H163" s="80" t="s">
        <v>166</v>
      </c>
      <c r="I163"/>
    </row>
    <row r="164" spans="1:9" ht="20.100000000000001" customHeight="1" x14ac:dyDescent="0.25">
      <c r="A164" s="167">
        <v>44936</v>
      </c>
      <c r="B164" s="153">
        <v>44971</v>
      </c>
      <c r="C164" s="154" t="str">
        <f t="shared" si="8"/>
        <v>(火)</v>
      </c>
      <c r="D164" s="132">
        <v>0.64583333333333337</v>
      </c>
      <c r="E164" s="132">
        <v>0.72916666666666663</v>
      </c>
      <c r="F164" s="201" t="s">
        <v>158</v>
      </c>
      <c r="G164" s="186" t="s">
        <v>275</v>
      </c>
      <c r="H164" s="80" t="s">
        <v>166</v>
      </c>
      <c r="I164"/>
    </row>
    <row r="165" spans="1:9" ht="20.100000000000001" customHeight="1" x14ac:dyDescent="0.25">
      <c r="A165" s="167">
        <v>44934</v>
      </c>
      <c r="B165" s="153">
        <v>44974</v>
      </c>
      <c r="C165" s="154" t="str">
        <f t="shared" si="8"/>
        <v>(金)</v>
      </c>
      <c r="D165" s="132">
        <v>0.39583333333333331</v>
      </c>
      <c r="E165" s="132">
        <v>0.47916666666666669</v>
      </c>
      <c r="F165" s="193" t="s">
        <v>156</v>
      </c>
      <c r="G165" s="186" t="s">
        <v>99</v>
      </c>
      <c r="H165" s="80" t="s">
        <v>161</v>
      </c>
      <c r="I165"/>
    </row>
    <row r="166" spans="1:9" ht="20.100000000000001" customHeight="1" x14ac:dyDescent="0.25">
      <c r="A166" s="167">
        <v>44934</v>
      </c>
      <c r="B166" s="153">
        <v>44974</v>
      </c>
      <c r="C166" s="154" t="str">
        <f t="shared" si="8"/>
        <v>(金)</v>
      </c>
      <c r="D166" s="132">
        <v>0.54166666666666663</v>
      </c>
      <c r="E166" s="132">
        <v>0.625</v>
      </c>
      <c r="F166" s="192" t="s">
        <v>158</v>
      </c>
      <c r="G166" s="186" t="s">
        <v>124</v>
      </c>
      <c r="H166" s="80" t="s">
        <v>161</v>
      </c>
      <c r="I166"/>
    </row>
    <row r="167" spans="1:9" ht="20.100000000000001" customHeight="1" x14ac:dyDescent="0.25">
      <c r="A167" s="167">
        <v>44934</v>
      </c>
      <c r="B167" s="153">
        <v>44974</v>
      </c>
      <c r="C167" s="154" t="str">
        <f t="shared" si="8"/>
        <v>(金)</v>
      </c>
      <c r="D167" s="132">
        <v>0.64583333333333337</v>
      </c>
      <c r="E167" s="132">
        <v>0.72916666666666663</v>
      </c>
      <c r="F167" s="192" t="s">
        <v>158</v>
      </c>
      <c r="G167" s="186" t="s">
        <v>145</v>
      </c>
      <c r="H167" s="80" t="s">
        <v>161</v>
      </c>
      <c r="I167"/>
    </row>
    <row r="168" spans="1:9" ht="20.100000000000001" customHeight="1" x14ac:dyDescent="0.25">
      <c r="A168" s="167">
        <v>44934</v>
      </c>
      <c r="B168" s="153">
        <v>44981</v>
      </c>
      <c r="C168" s="154" t="str">
        <f t="shared" si="8"/>
        <v>(金)</v>
      </c>
      <c r="D168" s="132">
        <v>0.39583333333333331</v>
      </c>
      <c r="E168" s="132">
        <v>0.47916666666666669</v>
      </c>
      <c r="F168" s="192" t="s">
        <v>158</v>
      </c>
      <c r="G168" s="186" t="s">
        <v>130</v>
      </c>
      <c r="H168" s="80" t="s">
        <v>159</v>
      </c>
      <c r="I168"/>
    </row>
    <row r="169" spans="1:9" ht="20.100000000000001" customHeight="1" x14ac:dyDescent="0.25">
      <c r="A169" s="167">
        <v>44934</v>
      </c>
      <c r="B169" s="153">
        <v>44981</v>
      </c>
      <c r="C169" s="154" t="str">
        <f t="shared" si="8"/>
        <v>(金)</v>
      </c>
      <c r="D169" s="132">
        <v>0.54166666666666663</v>
      </c>
      <c r="E169" s="132">
        <v>0.625</v>
      </c>
      <c r="F169" s="192" t="s">
        <v>158</v>
      </c>
      <c r="G169" s="186" t="s">
        <v>131</v>
      </c>
      <c r="H169" s="80" t="s">
        <v>159</v>
      </c>
      <c r="I169"/>
    </row>
    <row r="170" spans="1:9" ht="20.100000000000001" customHeight="1" thickBot="1" x14ac:dyDescent="0.3">
      <c r="A170" s="168">
        <v>44934</v>
      </c>
      <c r="B170" s="156">
        <v>44981</v>
      </c>
      <c r="C170" s="157" t="str">
        <f t="shared" si="8"/>
        <v>(金)</v>
      </c>
      <c r="D170" s="134">
        <v>0.64583333333333337</v>
      </c>
      <c r="E170" s="134">
        <v>0.72916666666666663</v>
      </c>
      <c r="F170" s="195" t="s">
        <v>158</v>
      </c>
      <c r="G170" s="187" t="s">
        <v>132</v>
      </c>
      <c r="H170" s="81" t="s">
        <v>159</v>
      </c>
      <c r="I170"/>
    </row>
    <row r="171" spans="1:9" ht="20.100000000000001" customHeight="1" x14ac:dyDescent="0.25">
      <c r="A171" s="166">
        <v>44934</v>
      </c>
      <c r="B171" s="162">
        <v>44992</v>
      </c>
      <c r="C171" s="163" t="str">
        <f t="shared" si="8"/>
        <v>(火)</v>
      </c>
      <c r="D171" s="131">
        <v>0.39583333333333331</v>
      </c>
      <c r="E171" s="131">
        <v>0.47916666666666669</v>
      </c>
      <c r="F171" s="196" t="s">
        <v>158</v>
      </c>
      <c r="G171" s="188" t="s">
        <v>153</v>
      </c>
      <c r="H171" s="164" t="s">
        <v>163</v>
      </c>
      <c r="I171"/>
    </row>
    <row r="172" spans="1:9" ht="20.100000000000001" customHeight="1" x14ac:dyDescent="0.25">
      <c r="A172" s="167">
        <v>44934</v>
      </c>
      <c r="B172" s="153">
        <v>44992</v>
      </c>
      <c r="C172" s="154" t="str">
        <f t="shared" si="8"/>
        <v>(火)</v>
      </c>
      <c r="D172" s="132">
        <v>0.54166666666666663</v>
      </c>
      <c r="E172" s="132">
        <v>0.625</v>
      </c>
      <c r="F172" s="192" t="s">
        <v>158</v>
      </c>
      <c r="G172" s="186" t="s">
        <v>128</v>
      </c>
      <c r="H172" s="80" t="s">
        <v>167</v>
      </c>
      <c r="I172"/>
    </row>
    <row r="173" spans="1:9" ht="20.100000000000001" customHeight="1" x14ac:dyDescent="0.25">
      <c r="A173" s="167">
        <v>44934</v>
      </c>
      <c r="B173" s="153">
        <v>44992</v>
      </c>
      <c r="C173" s="154" t="str">
        <f t="shared" si="8"/>
        <v>(火)</v>
      </c>
      <c r="D173" s="132">
        <v>0.64583333333333337</v>
      </c>
      <c r="E173" s="132">
        <v>0.72916666666666663</v>
      </c>
      <c r="F173" s="192" t="s">
        <v>158</v>
      </c>
      <c r="G173" s="186" t="s">
        <v>129</v>
      </c>
      <c r="H173" s="80" t="s">
        <v>167</v>
      </c>
      <c r="I173"/>
    </row>
    <row r="174" spans="1:9" ht="20.100000000000001" customHeight="1" x14ac:dyDescent="0.25">
      <c r="A174" s="167">
        <v>44934</v>
      </c>
      <c r="B174" s="153">
        <v>44995</v>
      </c>
      <c r="C174" s="154" t="str">
        <f t="shared" si="8"/>
        <v>(金)</v>
      </c>
      <c r="D174" s="132">
        <v>0.39583333333333331</v>
      </c>
      <c r="E174" s="132">
        <v>0.47916666666666669</v>
      </c>
      <c r="F174" s="201" t="s">
        <v>228</v>
      </c>
      <c r="G174" s="186" t="s">
        <v>84</v>
      </c>
      <c r="H174" s="80" t="s">
        <v>159</v>
      </c>
      <c r="I174"/>
    </row>
    <row r="175" spans="1:9" ht="20.100000000000001" customHeight="1" x14ac:dyDescent="0.25">
      <c r="A175" s="167">
        <v>44934</v>
      </c>
      <c r="B175" s="153">
        <v>44995</v>
      </c>
      <c r="C175" s="154" t="str">
        <f t="shared" si="8"/>
        <v>(金)</v>
      </c>
      <c r="D175" s="132">
        <v>0.54166666666666663</v>
      </c>
      <c r="E175" s="132">
        <v>0.625</v>
      </c>
      <c r="F175" s="201" t="s">
        <v>228</v>
      </c>
      <c r="G175" s="186" t="s">
        <v>86</v>
      </c>
      <c r="H175" s="80" t="s">
        <v>159</v>
      </c>
      <c r="I175"/>
    </row>
    <row r="176" spans="1:9" ht="20.100000000000001" customHeight="1" x14ac:dyDescent="0.25">
      <c r="A176" s="167">
        <v>44934</v>
      </c>
      <c r="B176" s="153">
        <v>44995</v>
      </c>
      <c r="C176" s="154" t="str">
        <f t="shared" si="8"/>
        <v>(金)</v>
      </c>
      <c r="D176" s="132">
        <v>0.64583333333333337</v>
      </c>
      <c r="E176" s="132">
        <v>0.72916666666666663</v>
      </c>
      <c r="F176" s="201" t="s">
        <v>228</v>
      </c>
      <c r="G176" s="186" t="s">
        <v>88</v>
      </c>
      <c r="H176" s="80" t="s">
        <v>159</v>
      </c>
      <c r="I176"/>
    </row>
    <row r="177" spans="1:17" ht="20.100000000000001" customHeight="1" x14ac:dyDescent="0.25">
      <c r="A177" s="167">
        <v>44934</v>
      </c>
      <c r="B177" s="153">
        <v>44999</v>
      </c>
      <c r="C177" s="154" t="str">
        <f t="shared" ref="C177" si="10">TEXT(B177,"(aaa)")</f>
        <v>(火)</v>
      </c>
      <c r="D177" s="132">
        <v>0.39583333333333331</v>
      </c>
      <c r="E177" s="132">
        <v>0.47916666666666669</v>
      </c>
      <c r="F177" s="192" t="s">
        <v>158</v>
      </c>
      <c r="G177" s="186" t="s">
        <v>278</v>
      </c>
      <c r="H177" s="80" t="s">
        <v>166</v>
      </c>
      <c r="I177"/>
    </row>
    <row r="178" spans="1:17" ht="20.100000000000001" customHeight="1" x14ac:dyDescent="0.25">
      <c r="A178" s="167">
        <v>44934</v>
      </c>
      <c r="B178" s="153">
        <v>44999</v>
      </c>
      <c r="C178" s="154" t="str">
        <f t="shared" si="8"/>
        <v>(火)</v>
      </c>
      <c r="D178" s="132">
        <v>0.54166666666666663</v>
      </c>
      <c r="E178" s="132">
        <v>0.625</v>
      </c>
      <c r="F178" s="192" t="s">
        <v>158</v>
      </c>
      <c r="G178" s="186" t="s">
        <v>133</v>
      </c>
      <c r="H178" s="80" t="s">
        <v>165</v>
      </c>
      <c r="I178"/>
      <c r="N178" s="8"/>
      <c r="O178" s="175"/>
      <c r="P178" s="8"/>
      <c r="Q178" s="8"/>
    </row>
    <row r="179" spans="1:17" ht="20.100000000000001" customHeight="1" x14ac:dyDescent="0.25">
      <c r="A179" s="167">
        <v>44934</v>
      </c>
      <c r="B179" s="153">
        <v>45002</v>
      </c>
      <c r="C179" s="154" t="str">
        <f t="shared" si="8"/>
        <v>(金)</v>
      </c>
      <c r="D179" s="132">
        <v>0.39583333333333331</v>
      </c>
      <c r="E179" s="132">
        <v>0.47916666666666669</v>
      </c>
      <c r="F179" s="193" t="s">
        <v>156</v>
      </c>
      <c r="G179" s="186" t="s">
        <v>101</v>
      </c>
      <c r="H179" s="80" t="s">
        <v>161</v>
      </c>
      <c r="I179"/>
      <c r="N179"/>
      <c r="O179" s="140"/>
      <c r="P179" s="145"/>
    </row>
    <row r="180" spans="1:17" s="8" customFormat="1" ht="20.100000000000001" customHeight="1" x14ac:dyDescent="0.25">
      <c r="A180" s="167">
        <v>44934</v>
      </c>
      <c r="B180" s="153">
        <v>45002</v>
      </c>
      <c r="C180" s="154" t="str">
        <f t="shared" si="8"/>
        <v>(金)</v>
      </c>
      <c r="D180" s="132">
        <v>0.54166666666666663</v>
      </c>
      <c r="E180" s="132">
        <v>0.625</v>
      </c>
      <c r="F180" s="194" t="s">
        <v>157</v>
      </c>
      <c r="G180" s="186" t="s">
        <v>108</v>
      </c>
      <c r="H180" s="80" t="s">
        <v>161</v>
      </c>
      <c r="I180"/>
      <c r="J180"/>
      <c r="K180"/>
      <c r="N180"/>
      <c r="O180" s="140"/>
      <c r="P180" s="145"/>
      <c r="Q180"/>
    </row>
    <row r="181" spans="1:17" s="8" customFormat="1" ht="20.100000000000001" customHeight="1" x14ac:dyDescent="0.25">
      <c r="A181" s="167">
        <v>44934</v>
      </c>
      <c r="B181" s="153">
        <v>45002</v>
      </c>
      <c r="C181" s="154" t="str">
        <f t="shared" si="8"/>
        <v>(金)</v>
      </c>
      <c r="D181" s="132">
        <v>0.64583333333333337</v>
      </c>
      <c r="E181" s="132">
        <v>0.72916666666666663</v>
      </c>
      <c r="F181" s="192" t="s">
        <v>158</v>
      </c>
      <c r="G181" s="186" t="s">
        <v>143</v>
      </c>
      <c r="H181" s="80" t="s">
        <v>161</v>
      </c>
      <c r="I181"/>
      <c r="J181"/>
      <c r="K181"/>
      <c r="N181"/>
      <c r="O181" s="140"/>
      <c r="P181" s="145"/>
      <c r="Q181"/>
    </row>
    <row r="182" spans="1:17" ht="20.100000000000001" customHeight="1" thickBot="1" x14ac:dyDescent="0.3">
      <c r="A182" s="167">
        <v>44934</v>
      </c>
      <c r="B182" s="153">
        <v>45009</v>
      </c>
      <c r="C182" s="154" t="str">
        <f t="shared" si="8"/>
        <v>(金)</v>
      </c>
      <c r="D182" s="132">
        <v>0.39583333333333331</v>
      </c>
      <c r="E182" s="132">
        <v>0.47916666666666669</v>
      </c>
      <c r="F182" s="201" t="s">
        <v>228</v>
      </c>
      <c r="G182" s="186" t="s">
        <v>90</v>
      </c>
      <c r="H182" s="80" t="s">
        <v>159</v>
      </c>
      <c r="I182"/>
      <c r="N182"/>
      <c r="O182" s="140"/>
      <c r="P182" s="145"/>
    </row>
    <row r="183" spans="1:17" ht="20.100000000000001" customHeight="1" x14ac:dyDescent="0.25">
      <c r="A183" s="167">
        <v>44934</v>
      </c>
      <c r="B183" s="153">
        <v>45009</v>
      </c>
      <c r="C183" s="154" t="str">
        <f t="shared" si="8"/>
        <v>(金)</v>
      </c>
      <c r="D183" s="132">
        <v>0.54166666666666663</v>
      </c>
      <c r="E183" s="132">
        <v>0.625</v>
      </c>
      <c r="F183" s="194" t="s">
        <v>157</v>
      </c>
      <c r="G183" s="186" t="s">
        <v>114</v>
      </c>
      <c r="H183" s="80" t="s">
        <v>159</v>
      </c>
      <c r="I183" s="173" t="s">
        <v>220</v>
      </c>
      <c r="J183" s="174" t="s">
        <v>46</v>
      </c>
      <c r="K183" s="8"/>
      <c r="N183"/>
      <c r="O183" s="140"/>
      <c r="P183" s="145"/>
    </row>
    <row r="184" spans="1:17" ht="20.100000000000001" customHeight="1" x14ac:dyDescent="0.25">
      <c r="A184" s="167">
        <v>44934</v>
      </c>
      <c r="B184" s="153">
        <v>45009</v>
      </c>
      <c r="C184" s="154" t="str">
        <f t="shared" ref="C184" si="11">TEXT(B184,"(aaa)")</f>
        <v>(金)</v>
      </c>
      <c r="D184" s="132">
        <v>0.64583333333333337</v>
      </c>
      <c r="E184" s="132">
        <v>0.72916666666666663</v>
      </c>
      <c r="F184" s="192" t="s">
        <v>158</v>
      </c>
      <c r="G184" s="186" t="s">
        <v>120</v>
      </c>
      <c r="H184" s="80" t="s">
        <v>159</v>
      </c>
      <c r="I184" s="169" t="s">
        <v>159</v>
      </c>
      <c r="J184" s="170">
        <f>COUNTIF(G2:G185,C187)</f>
        <v>4</v>
      </c>
      <c r="N184"/>
      <c r="O184" s="140"/>
      <c r="P184" s="145"/>
    </row>
    <row r="185" spans="1:17" ht="20.100000000000001" customHeight="1" thickBot="1" x14ac:dyDescent="0.3">
      <c r="A185" s="168">
        <v>44934</v>
      </c>
      <c r="B185" s="156">
        <v>45013</v>
      </c>
      <c r="C185" s="157" t="str">
        <f t="shared" ref="C185" si="12">TEXT(B185,"(aaa)")</f>
        <v>(火)</v>
      </c>
      <c r="D185" s="134">
        <v>0.39583333333333331</v>
      </c>
      <c r="E185" s="134">
        <v>0.47916666666666669</v>
      </c>
      <c r="F185" s="202" t="s">
        <v>156</v>
      </c>
      <c r="G185" s="187" t="s">
        <v>277</v>
      </c>
      <c r="H185" s="81" t="s">
        <v>159</v>
      </c>
      <c r="I185" s="169" t="s">
        <v>159</v>
      </c>
      <c r="J185" s="170">
        <f>COUNTIF(G2:G185,C188)</f>
        <v>4</v>
      </c>
      <c r="N185"/>
      <c r="O185" s="140"/>
      <c r="P185" s="145"/>
    </row>
    <row r="186" spans="1:17" ht="20.100000000000001" customHeight="1" x14ac:dyDescent="0.25">
      <c r="A186" s="305" t="s">
        <v>227</v>
      </c>
      <c r="B186" s="306"/>
      <c r="C186" s="307" t="s">
        <v>44</v>
      </c>
      <c r="D186" s="307"/>
      <c r="E186" s="307"/>
      <c r="F186" s="306"/>
      <c r="G186" s="305" t="s">
        <v>45</v>
      </c>
      <c r="H186" s="306"/>
      <c r="I186" s="169" t="s">
        <v>159</v>
      </c>
      <c r="J186" s="170">
        <f>COUNTIF(G2:G185,C189)</f>
        <v>4</v>
      </c>
      <c r="N186"/>
      <c r="O186" s="140"/>
      <c r="P186" s="145"/>
    </row>
    <row r="187" spans="1:17" ht="20.100000000000001" customHeight="1" x14ac:dyDescent="0.25">
      <c r="A187" s="299" t="s">
        <v>229</v>
      </c>
      <c r="B187" s="300"/>
      <c r="C187" s="294" t="s">
        <v>231</v>
      </c>
      <c r="D187" s="295"/>
      <c r="E187" s="295"/>
      <c r="F187" s="296"/>
      <c r="G187" s="292" t="s">
        <v>179</v>
      </c>
      <c r="H187" s="293"/>
      <c r="I187" s="169" t="s">
        <v>159</v>
      </c>
      <c r="J187" s="170">
        <f>COUNTIF(G2:G185,C190)</f>
        <v>4</v>
      </c>
      <c r="N187"/>
      <c r="O187" s="140"/>
      <c r="P187" s="145"/>
    </row>
    <row r="188" spans="1:17" ht="20.100000000000001" customHeight="1" x14ac:dyDescent="0.25">
      <c r="A188" s="299" t="s">
        <v>229</v>
      </c>
      <c r="B188" s="300"/>
      <c r="C188" s="294" t="s">
        <v>232</v>
      </c>
      <c r="D188" s="295"/>
      <c r="E188" s="295"/>
      <c r="F188" s="296"/>
      <c r="G188" s="285" t="s">
        <v>180</v>
      </c>
      <c r="H188" s="286"/>
      <c r="I188" s="169" t="s">
        <v>159</v>
      </c>
      <c r="J188" s="170">
        <f>COUNTIF(G9:G187,C191)</f>
        <v>4</v>
      </c>
      <c r="N188"/>
      <c r="O188" s="140"/>
      <c r="P188" s="145"/>
    </row>
    <row r="189" spans="1:17" ht="20.100000000000001" customHeight="1" x14ac:dyDescent="0.25">
      <c r="A189" s="299" t="s">
        <v>229</v>
      </c>
      <c r="B189" s="300"/>
      <c r="C189" s="294" t="s">
        <v>233</v>
      </c>
      <c r="D189" s="295"/>
      <c r="E189" s="295"/>
      <c r="F189" s="296"/>
      <c r="G189" s="285" t="s">
        <v>181</v>
      </c>
      <c r="H189" s="286"/>
      <c r="I189" s="169" t="s">
        <v>159</v>
      </c>
      <c r="J189" s="170">
        <f>COUNTIF(G2:G185,C192)</f>
        <v>4</v>
      </c>
      <c r="N189"/>
      <c r="O189" s="140"/>
      <c r="P189" s="145"/>
    </row>
    <row r="190" spans="1:17" ht="20.100000000000001" customHeight="1" x14ac:dyDescent="0.25">
      <c r="A190" s="299" t="s">
        <v>229</v>
      </c>
      <c r="B190" s="300"/>
      <c r="C190" s="294" t="s">
        <v>234</v>
      </c>
      <c r="D190" s="295"/>
      <c r="E190" s="295"/>
      <c r="F190" s="296"/>
      <c r="G190" s="285" t="s">
        <v>182</v>
      </c>
      <c r="H190" s="286"/>
      <c r="I190" s="169" t="s">
        <v>159</v>
      </c>
      <c r="J190" s="170">
        <f>COUNTIF(G2:G185,C193)</f>
        <v>4</v>
      </c>
      <c r="N190"/>
      <c r="O190" s="140"/>
      <c r="P190" s="145"/>
    </row>
    <row r="191" spans="1:17" ht="20.100000000000001" customHeight="1" x14ac:dyDescent="0.25">
      <c r="A191" s="299" t="s">
        <v>229</v>
      </c>
      <c r="B191" s="300"/>
      <c r="C191" s="294" t="s">
        <v>235</v>
      </c>
      <c r="D191" s="295"/>
      <c r="E191" s="295"/>
      <c r="F191" s="296"/>
      <c r="G191" s="285" t="s">
        <v>183</v>
      </c>
      <c r="H191" s="286"/>
      <c r="I191" s="169" t="s">
        <v>159</v>
      </c>
      <c r="J191" s="170">
        <f>COUNTIF(G12:G190,C194)</f>
        <v>4</v>
      </c>
      <c r="N191"/>
      <c r="O191" s="140"/>
      <c r="P191" s="145"/>
    </row>
    <row r="192" spans="1:17" ht="20.100000000000001" customHeight="1" x14ac:dyDescent="0.25">
      <c r="A192" s="299" t="s">
        <v>229</v>
      </c>
      <c r="B192" s="300"/>
      <c r="C192" s="294" t="s">
        <v>236</v>
      </c>
      <c r="D192" s="295"/>
      <c r="E192" s="295"/>
      <c r="F192" s="296"/>
      <c r="G192" s="285" t="s">
        <v>184</v>
      </c>
      <c r="H192" s="286"/>
      <c r="I192" s="169" t="s">
        <v>160</v>
      </c>
      <c r="J192" s="170">
        <f>COUNTIF(G2:G185,C195)</f>
        <v>4</v>
      </c>
      <c r="N192"/>
      <c r="O192" s="140"/>
      <c r="P192" s="145"/>
    </row>
    <row r="193" spans="1:16" ht="20.45" customHeight="1" x14ac:dyDescent="0.25">
      <c r="A193" s="299" t="s">
        <v>229</v>
      </c>
      <c r="B193" s="300"/>
      <c r="C193" s="294" t="s">
        <v>237</v>
      </c>
      <c r="D193" s="295"/>
      <c r="E193" s="295"/>
      <c r="F193" s="296"/>
      <c r="G193" s="285" t="s">
        <v>185</v>
      </c>
      <c r="H193" s="286"/>
      <c r="I193" s="169" t="s">
        <v>160</v>
      </c>
      <c r="J193" s="170">
        <f>COUNTIF(G2:G185,C196)</f>
        <v>4</v>
      </c>
      <c r="N193"/>
      <c r="O193" s="140"/>
      <c r="P193" s="145"/>
    </row>
    <row r="194" spans="1:16" ht="20.85" customHeight="1" x14ac:dyDescent="0.25">
      <c r="A194" s="299" t="s">
        <v>229</v>
      </c>
      <c r="B194" s="300"/>
      <c r="C194" s="294" t="s">
        <v>238</v>
      </c>
      <c r="D194" s="295"/>
      <c r="E194" s="295"/>
      <c r="F194" s="296"/>
      <c r="G194" s="285" t="s">
        <v>186</v>
      </c>
      <c r="H194" s="286"/>
      <c r="I194" s="169" t="s">
        <v>160</v>
      </c>
      <c r="J194" s="170">
        <f>COUNTIF(G2:G185,C197)</f>
        <v>4</v>
      </c>
      <c r="N194"/>
      <c r="O194" s="140"/>
      <c r="P194" s="145"/>
    </row>
    <row r="195" spans="1:16" ht="20.100000000000001" customHeight="1" x14ac:dyDescent="0.25">
      <c r="A195" s="299" t="s">
        <v>229</v>
      </c>
      <c r="B195" s="300"/>
      <c r="C195" s="294" t="s">
        <v>239</v>
      </c>
      <c r="D195" s="295"/>
      <c r="E195" s="295"/>
      <c r="F195" s="296"/>
      <c r="G195" s="285" t="s">
        <v>187</v>
      </c>
      <c r="H195" s="286"/>
      <c r="I195" s="169" t="s">
        <v>159</v>
      </c>
      <c r="J195" s="170">
        <f>COUNTIF(G2:G185,C198)</f>
        <v>4</v>
      </c>
      <c r="N195"/>
      <c r="O195" s="140"/>
      <c r="P195" s="145"/>
    </row>
    <row r="196" spans="1:16" ht="20.100000000000001" customHeight="1" x14ac:dyDescent="0.25">
      <c r="A196" s="299" t="s">
        <v>229</v>
      </c>
      <c r="B196" s="300"/>
      <c r="C196" s="294" t="s">
        <v>240</v>
      </c>
      <c r="D196" s="295"/>
      <c r="E196" s="295"/>
      <c r="F196" s="296"/>
      <c r="G196" s="285" t="s">
        <v>188</v>
      </c>
      <c r="H196" s="286"/>
      <c r="I196" s="169" t="s">
        <v>161</v>
      </c>
      <c r="J196" s="170">
        <f>COUNTIF(G2:G185,C199)</f>
        <v>4</v>
      </c>
      <c r="N196"/>
      <c r="O196" s="140"/>
      <c r="P196" s="145"/>
    </row>
    <row r="197" spans="1:16" ht="20.100000000000001" customHeight="1" x14ac:dyDescent="0.25">
      <c r="A197" s="299" t="s">
        <v>229</v>
      </c>
      <c r="B197" s="300"/>
      <c r="C197" s="294" t="s">
        <v>241</v>
      </c>
      <c r="D197" s="295"/>
      <c r="E197" s="295"/>
      <c r="F197" s="296"/>
      <c r="G197" s="285" t="s">
        <v>189</v>
      </c>
      <c r="H197" s="286"/>
      <c r="I197" s="169" t="s">
        <v>161</v>
      </c>
      <c r="J197" s="170">
        <f>COUNTIF(G2:G185,C200)</f>
        <v>4</v>
      </c>
      <c r="N197"/>
      <c r="O197" s="140"/>
      <c r="P197" s="145"/>
    </row>
    <row r="198" spans="1:16" ht="20.100000000000001" customHeight="1" x14ac:dyDescent="0.25">
      <c r="A198" s="301" t="s">
        <v>176</v>
      </c>
      <c r="B198" s="302"/>
      <c r="C198" s="294" t="s">
        <v>242</v>
      </c>
      <c r="D198" s="295"/>
      <c r="E198" s="295"/>
      <c r="F198" s="296"/>
      <c r="G198" s="285" t="s">
        <v>190</v>
      </c>
      <c r="H198" s="286"/>
      <c r="I198" s="169" t="s">
        <v>159</v>
      </c>
      <c r="J198" s="170">
        <f>COUNTIF(G2:G185,C201)</f>
        <v>4</v>
      </c>
      <c r="N198"/>
      <c r="O198" s="140"/>
      <c r="P198" s="145"/>
    </row>
    <row r="199" spans="1:16" ht="20.100000000000001" customHeight="1" x14ac:dyDescent="0.25">
      <c r="A199" s="301" t="s">
        <v>176</v>
      </c>
      <c r="B199" s="302"/>
      <c r="C199" s="294" t="s">
        <v>243</v>
      </c>
      <c r="D199" s="295"/>
      <c r="E199" s="295"/>
      <c r="F199" s="296"/>
      <c r="G199" s="285" t="s">
        <v>191</v>
      </c>
      <c r="H199" s="286"/>
      <c r="I199" s="169" t="s">
        <v>162</v>
      </c>
      <c r="J199" s="170">
        <f>COUNTIF(G2:G185,C202)</f>
        <v>4</v>
      </c>
      <c r="N199"/>
      <c r="O199" s="140"/>
      <c r="P199" s="145"/>
    </row>
    <row r="200" spans="1:16" ht="20.100000000000001" customHeight="1" x14ac:dyDescent="0.25">
      <c r="A200" s="301" t="s">
        <v>176</v>
      </c>
      <c r="B200" s="302"/>
      <c r="C200" s="294" t="s">
        <v>244</v>
      </c>
      <c r="D200" s="295"/>
      <c r="E200" s="295"/>
      <c r="F200" s="296"/>
      <c r="G200" s="285" t="s">
        <v>221</v>
      </c>
      <c r="H200" s="286"/>
      <c r="I200" s="169" t="s">
        <v>161</v>
      </c>
      <c r="J200" s="170">
        <f>COUNTIF(G2:G185,C203)</f>
        <v>4</v>
      </c>
      <c r="N200"/>
      <c r="O200" s="140"/>
      <c r="P200" s="145"/>
    </row>
    <row r="201" spans="1:16" ht="20.100000000000001" customHeight="1" x14ac:dyDescent="0.25">
      <c r="A201" s="301" t="s">
        <v>176</v>
      </c>
      <c r="B201" s="302"/>
      <c r="C201" s="294" t="s">
        <v>245</v>
      </c>
      <c r="D201" s="295"/>
      <c r="E201" s="295"/>
      <c r="F201" s="296"/>
      <c r="G201" s="285" t="s">
        <v>192</v>
      </c>
      <c r="H201" s="286"/>
      <c r="I201" s="169" t="s">
        <v>161</v>
      </c>
      <c r="J201" s="170">
        <f>COUNTIF(G22:G200,C204)</f>
        <v>4</v>
      </c>
      <c r="N201"/>
      <c r="O201" s="140"/>
      <c r="P201" s="145"/>
    </row>
    <row r="202" spans="1:16" ht="20.100000000000001" customHeight="1" x14ac:dyDescent="0.25">
      <c r="A202" s="301" t="s">
        <v>176</v>
      </c>
      <c r="B202" s="302"/>
      <c r="C202" s="294" t="s">
        <v>246</v>
      </c>
      <c r="D202" s="295"/>
      <c r="E202" s="295"/>
      <c r="F202" s="296"/>
      <c r="G202" s="285" t="s">
        <v>193</v>
      </c>
      <c r="H202" s="286"/>
      <c r="I202" s="169" t="s">
        <v>159</v>
      </c>
      <c r="J202" s="170">
        <f>COUNTIF(G23:G201,C205)</f>
        <v>4</v>
      </c>
      <c r="N202"/>
      <c r="O202" s="140"/>
      <c r="P202" s="145"/>
    </row>
    <row r="203" spans="1:16" ht="20.100000000000001" customHeight="1" x14ac:dyDescent="0.25">
      <c r="A203" s="303" t="s">
        <v>177</v>
      </c>
      <c r="B203" s="304"/>
      <c r="C203" s="294" t="s">
        <v>247</v>
      </c>
      <c r="D203" s="295"/>
      <c r="E203" s="295"/>
      <c r="F203" s="296"/>
      <c r="G203" s="285" t="s">
        <v>194</v>
      </c>
      <c r="H203" s="286"/>
      <c r="I203" s="169" t="s">
        <v>159</v>
      </c>
      <c r="J203" s="170">
        <f>COUNTIF(G2:G185,C206)</f>
        <v>4</v>
      </c>
      <c r="N203"/>
      <c r="O203" s="140"/>
      <c r="P203" s="145"/>
    </row>
    <row r="204" spans="1:16" ht="20.100000000000001" customHeight="1" x14ac:dyDescent="0.25">
      <c r="A204" s="303" t="s">
        <v>177</v>
      </c>
      <c r="B204" s="304"/>
      <c r="C204" s="294" t="s">
        <v>248</v>
      </c>
      <c r="D204" s="295"/>
      <c r="E204" s="295"/>
      <c r="F204" s="296"/>
      <c r="G204" s="285" t="s">
        <v>195</v>
      </c>
      <c r="H204" s="286"/>
      <c r="I204" s="169" t="s">
        <v>159</v>
      </c>
      <c r="J204" s="170">
        <f>COUNTIF(G25:G203,C207)</f>
        <v>4</v>
      </c>
      <c r="L204" s="190"/>
      <c r="N204"/>
      <c r="O204" s="140"/>
      <c r="P204" s="145"/>
    </row>
    <row r="205" spans="1:16" ht="20.100000000000001" customHeight="1" x14ac:dyDescent="0.25">
      <c r="A205" s="303" t="s">
        <v>177</v>
      </c>
      <c r="B205" s="304"/>
      <c r="C205" s="294" t="s">
        <v>249</v>
      </c>
      <c r="D205" s="295"/>
      <c r="E205" s="295"/>
      <c r="F205" s="296"/>
      <c r="G205" s="285" t="s">
        <v>196</v>
      </c>
      <c r="H205" s="286"/>
      <c r="I205" s="169" t="s">
        <v>163</v>
      </c>
      <c r="J205" s="170">
        <f>COUNTIF(G2:G185,C208)</f>
        <v>4</v>
      </c>
      <c r="N205"/>
      <c r="O205" s="140"/>
      <c r="P205" s="145"/>
    </row>
    <row r="206" spans="1:16" ht="20.100000000000001" customHeight="1" x14ac:dyDescent="0.25">
      <c r="A206" s="303" t="s">
        <v>177</v>
      </c>
      <c r="B206" s="304"/>
      <c r="C206" s="294" t="s">
        <v>250</v>
      </c>
      <c r="D206" s="295"/>
      <c r="E206" s="295"/>
      <c r="F206" s="296"/>
      <c r="G206" s="285" t="s">
        <v>197</v>
      </c>
      <c r="H206" s="286"/>
      <c r="I206" s="169" t="s">
        <v>163</v>
      </c>
      <c r="J206" s="170">
        <f>COUNTIF(G2:G185,C209)</f>
        <v>4</v>
      </c>
      <c r="N206"/>
      <c r="O206" s="140"/>
      <c r="P206" s="145"/>
    </row>
    <row r="207" spans="1:16" ht="20.100000000000001" customHeight="1" x14ac:dyDescent="0.25">
      <c r="A207" s="303" t="s">
        <v>177</v>
      </c>
      <c r="B207" s="304"/>
      <c r="C207" s="294" t="s">
        <v>251</v>
      </c>
      <c r="D207" s="295"/>
      <c r="E207" s="295"/>
      <c r="F207" s="296"/>
      <c r="G207" s="285" t="s">
        <v>198</v>
      </c>
      <c r="H207" s="286"/>
      <c r="I207" s="169" t="s">
        <v>159</v>
      </c>
      <c r="J207" s="170">
        <f>COUNTIF(G2:G185,C210)</f>
        <v>4</v>
      </c>
      <c r="N207"/>
      <c r="O207" s="140"/>
      <c r="P207" s="145"/>
    </row>
    <row r="208" spans="1:16" ht="20.100000000000001" customHeight="1" x14ac:dyDescent="0.25">
      <c r="A208" s="297" t="s">
        <v>178</v>
      </c>
      <c r="B208" s="298"/>
      <c r="C208" s="294" t="s">
        <v>252</v>
      </c>
      <c r="D208" s="295"/>
      <c r="E208" s="295"/>
      <c r="F208" s="296"/>
      <c r="G208" s="285" t="s">
        <v>199</v>
      </c>
      <c r="H208" s="286"/>
      <c r="I208" s="169" t="s">
        <v>159</v>
      </c>
      <c r="J208" s="170">
        <f>COUNTIF(G2:G185,C211)</f>
        <v>4</v>
      </c>
      <c r="N208"/>
      <c r="O208" s="140"/>
      <c r="P208" s="145"/>
    </row>
    <row r="209" spans="1:16" ht="20.100000000000001" customHeight="1" x14ac:dyDescent="0.25">
      <c r="A209" s="297" t="s">
        <v>178</v>
      </c>
      <c r="B209" s="298"/>
      <c r="C209" s="294" t="s">
        <v>253</v>
      </c>
      <c r="D209" s="295"/>
      <c r="E209" s="295"/>
      <c r="F209" s="296"/>
      <c r="G209" s="285" t="s">
        <v>200</v>
      </c>
      <c r="H209" s="286"/>
      <c r="I209" s="169" t="s">
        <v>161</v>
      </c>
      <c r="J209" s="170">
        <f>COUNTIF(G2:G185,C212)</f>
        <v>4</v>
      </c>
      <c r="N209"/>
      <c r="O209" s="140"/>
      <c r="P209" s="145"/>
    </row>
    <row r="210" spans="1:16" ht="20.100000000000001" customHeight="1" x14ac:dyDescent="0.25">
      <c r="A210" s="297" t="s">
        <v>178</v>
      </c>
      <c r="B210" s="298"/>
      <c r="C210" s="294" t="s">
        <v>254</v>
      </c>
      <c r="D210" s="295"/>
      <c r="E210" s="295"/>
      <c r="F210" s="296"/>
      <c r="G210" s="285" t="s">
        <v>201</v>
      </c>
      <c r="H210" s="286"/>
      <c r="I210" s="169" t="s">
        <v>163</v>
      </c>
      <c r="J210" s="170">
        <f>COUNTIF(G33:G209,C213)</f>
        <v>4</v>
      </c>
      <c r="N210"/>
      <c r="O210" s="140"/>
      <c r="P210" s="145"/>
    </row>
    <row r="211" spans="1:16" ht="20.100000000000001" customHeight="1" x14ac:dyDescent="0.25">
      <c r="A211" s="297" t="s">
        <v>178</v>
      </c>
      <c r="B211" s="298"/>
      <c r="C211" s="294" t="s">
        <v>255</v>
      </c>
      <c r="D211" s="295"/>
      <c r="E211" s="295"/>
      <c r="F211" s="296"/>
      <c r="G211" s="285" t="s">
        <v>202</v>
      </c>
      <c r="H211" s="286"/>
      <c r="I211" s="169" t="s">
        <v>162</v>
      </c>
      <c r="J211" s="170">
        <f>COUNTIF(G2:G185,C214)</f>
        <v>4</v>
      </c>
      <c r="N211"/>
      <c r="O211" s="140"/>
      <c r="P211" s="145"/>
    </row>
    <row r="212" spans="1:16" ht="20.100000000000001" customHeight="1" x14ac:dyDescent="0.25">
      <c r="A212" s="297" t="s">
        <v>178</v>
      </c>
      <c r="B212" s="298"/>
      <c r="C212" s="294" t="s">
        <v>256</v>
      </c>
      <c r="D212" s="295"/>
      <c r="E212" s="295"/>
      <c r="F212" s="296"/>
      <c r="G212" s="285" t="s">
        <v>203</v>
      </c>
      <c r="H212" s="286"/>
      <c r="I212" s="169" t="s">
        <v>162</v>
      </c>
      <c r="J212" s="170">
        <f>COUNTIF(G3:G185,C215)</f>
        <v>4</v>
      </c>
      <c r="N212"/>
      <c r="O212" s="140"/>
      <c r="P212" s="145"/>
    </row>
    <row r="213" spans="1:16" ht="20.100000000000001" customHeight="1" x14ac:dyDescent="0.25">
      <c r="A213" s="297" t="s">
        <v>178</v>
      </c>
      <c r="B213" s="298"/>
      <c r="C213" s="294" t="s">
        <v>257</v>
      </c>
      <c r="D213" s="295"/>
      <c r="E213" s="295"/>
      <c r="F213" s="296"/>
      <c r="G213" s="285" t="s">
        <v>204</v>
      </c>
      <c r="H213" s="286"/>
      <c r="I213" s="169" t="s">
        <v>162</v>
      </c>
      <c r="J213" s="170">
        <f>COUNTIF(G4:G185,C216)</f>
        <v>4</v>
      </c>
      <c r="N213"/>
      <c r="O213" s="140"/>
      <c r="P213" s="145"/>
    </row>
    <row r="214" spans="1:16" ht="20.100000000000001" customHeight="1" x14ac:dyDescent="0.25">
      <c r="A214" s="297" t="s">
        <v>178</v>
      </c>
      <c r="B214" s="298"/>
      <c r="C214" s="294" t="s">
        <v>258</v>
      </c>
      <c r="D214" s="295"/>
      <c r="E214" s="295"/>
      <c r="F214" s="296"/>
      <c r="G214" s="285" t="s">
        <v>205</v>
      </c>
      <c r="H214" s="286"/>
      <c r="I214" s="169" t="s">
        <v>162</v>
      </c>
      <c r="J214" s="170">
        <f>COUNTIF(G5:G186,C217)</f>
        <v>4</v>
      </c>
      <c r="N214"/>
      <c r="O214" s="140"/>
      <c r="P214" s="145"/>
    </row>
    <row r="215" spans="1:16" ht="20.100000000000001" customHeight="1" x14ac:dyDescent="0.25">
      <c r="A215" s="297" t="s">
        <v>178</v>
      </c>
      <c r="B215" s="298"/>
      <c r="C215" s="294" t="s">
        <v>259</v>
      </c>
      <c r="D215" s="295"/>
      <c r="E215" s="295"/>
      <c r="F215" s="296"/>
      <c r="G215" s="285" t="s">
        <v>206</v>
      </c>
      <c r="H215" s="286"/>
      <c r="I215" s="169" t="s">
        <v>162</v>
      </c>
      <c r="J215" s="170">
        <f>COUNTIF(G8:G187,C218)</f>
        <v>4</v>
      </c>
      <c r="N215"/>
      <c r="O215" s="140"/>
      <c r="P215" s="145"/>
    </row>
    <row r="216" spans="1:16" ht="20.100000000000001" customHeight="1" x14ac:dyDescent="0.25">
      <c r="A216" s="297" t="s">
        <v>178</v>
      </c>
      <c r="B216" s="298"/>
      <c r="C216" s="294" t="s">
        <v>260</v>
      </c>
      <c r="D216" s="295"/>
      <c r="E216" s="295"/>
      <c r="F216" s="296"/>
      <c r="G216" s="285" t="s">
        <v>207</v>
      </c>
      <c r="H216" s="286"/>
      <c r="I216" s="169" t="s">
        <v>161</v>
      </c>
      <c r="J216" s="170">
        <f>COUNTIF(G2:G185,C219)</f>
        <v>4</v>
      </c>
      <c r="N216"/>
      <c r="O216" s="140"/>
      <c r="P216" s="145"/>
    </row>
    <row r="217" spans="1:16" ht="20.100000000000001" customHeight="1" x14ac:dyDescent="0.25">
      <c r="A217" s="297" t="s">
        <v>178</v>
      </c>
      <c r="B217" s="298"/>
      <c r="C217" s="294" t="s">
        <v>261</v>
      </c>
      <c r="D217" s="295"/>
      <c r="E217" s="295"/>
      <c r="F217" s="296"/>
      <c r="G217" s="285" t="s">
        <v>208</v>
      </c>
      <c r="H217" s="286"/>
      <c r="I217" s="169" t="s">
        <v>161</v>
      </c>
      <c r="J217" s="170">
        <f>COUNTIF(G2:G185,C220)</f>
        <v>4</v>
      </c>
      <c r="N217"/>
      <c r="O217" s="140"/>
      <c r="P217" s="145"/>
    </row>
    <row r="218" spans="1:16" ht="20.100000000000001" customHeight="1" x14ac:dyDescent="0.25">
      <c r="A218" s="297" t="s">
        <v>178</v>
      </c>
      <c r="B218" s="298"/>
      <c r="C218" s="294" t="s">
        <v>262</v>
      </c>
      <c r="D218" s="295"/>
      <c r="E218" s="295"/>
      <c r="F218" s="296"/>
      <c r="G218" s="285" t="s">
        <v>209</v>
      </c>
      <c r="H218" s="286"/>
      <c r="I218" s="169" t="s">
        <v>161</v>
      </c>
      <c r="J218" s="170">
        <f>COUNTIF(G2:G185,C221)</f>
        <v>4</v>
      </c>
      <c r="N218"/>
      <c r="O218" s="140"/>
      <c r="P218" s="145"/>
    </row>
    <row r="219" spans="1:16" ht="20.100000000000001" customHeight="1" x14ac:dyDescent="0.25">
      <c r="A219" s="297" t="s">
        <v>178</v>
      </c>
      <c r="B219" s="298"/>
      <c r="C219" s="294" t="s">
        <v>263</v>
      </c>
      <c r="D219" s="295"/>
      <c r="E219" s="295"/>
      <c r="F219" s="296"/>
      <c r="G219" s="285" t="s">
        <v>224</v>
      </c>
      <c r="H219" s="286"/>
      <c r="I219" s="169" t="s">
        <v>164</v>
      </c>
      <c r="J219" s="170">
        <f>COUNTIF(G2:G185,C222)</f>
        <v>3</v>
      </c>
      <c r="N219"/>
      <c r="O219" s="140"/>
      <c r="P219" s="145"/>
    </row>
    <row r="220" spans="1:16" ht="20.100000000000001" customHeight="1" x14ac:dyDescent="0.25">
      <c r="A220" s="297" t="s">
        <v>178</v>
      </c>
      <c r="B220" s="298"/>
      <c r="C220" s="294" t="s">
        <v>264</v>
      </c>
      <c r="D220" s="295"/>
      <c r="E220" s="295"/>
      <c r="F220" s="296"/>
      <c r="G220" s="285" t="s">
        <v>210</v>
      </c>
      <c r="H220" s="286"/>
      <c r="I220" s="169" t="s">
        <v>164</v>
      </c>
      <c r="J220" s="170">
        <f>COUNTIF(G2:G185,C223)</f>
        <v>3</v>
      </c>
      <c r="N220"/>
      <c r="O220" s="140"/>
      <c r="P220" s="145"/>
    </row>
    <row r="221" spans="1:16" ht="20.100000000000001" customHeight="1" x14ac:dyDescent="0.25">
      <c r="A221" s="297" t="s">
        <v>178</v>
      </c>
      <c r="B221" s="298"/>
      <c r="C221" s="294" t="s">
        <v>265</v>
      </c>
      <c r="D221" s="295"/>
      <c r="E221" s="295"/>
      <c r="F221" s="296"/>
      <c r="G221" s="285" t="s">
        <v>211</v>
      </c>
      <c r="H221" s="286"/>
      <c r="I221" s="169" t="s">
        <v>165</v>
      </c>
      <c r="J221" s="170">
        <f>COUNTIF(G2:G185,C224)</f>
        <v>4</v>
      </c>
      <c r="N221"/>
      <c r="O221" s="140"/>
      <c r="P221" s="145"/>
    </row>
    <row r="222" spans="1:16" ht="20.100000000000001" customHeight="1" x14ac:dyDescent="0.25">
      <c r="A222" s="297" t="s">
        <v>178</v>
      </c>
      <c r="B222" s="298"/>
      <c r="C222" s="282" t="s">
        <v>266</v>
      </c>
      <c r="D222" s="295"/>
      <c r="E222" s="295"/>
      <c r="F222" s="296"/>
      <c r="G222" s="292" t="s">
        <v>222</v>
      </c>
      <c r="H222" s="293"/>
      <c r="I222" s="169" t="s">
        <v>165</v>
      </c>
      <c r="J222" s="170">
        <f>COUNTIF(G2:G185,C225)</f>
        <v>4</v>
      </c>
      <c r="N222"/>
      <c r="O222" s="140"/>
      <c r="P222" s="145"/>
    </row>
    <row r="223" spans="1:16" ht="20.100000000000001" customHeight="1" x14ac:dyDescent="0.25">
      <c r="A223" s="297" t="s">
        <v>178</v>
      </c>
      <c r="B223" s="298"/>
      <c r="C223" s="294" t="s">
        <v>267</v>
      </c>
      <c r="D223" s="295"/>
      <c r="E223" s="295"/>
      <c r="F223" s="296"/>
      <c r="G223" s="285" t="s">
        <v>212</v>
      </c>
      <c r="H223" s="286"/>
      <c r="I223" s="169" t="s">
        <v>165</v>
      </c>
      <c r="J223" s="170">
        <f>COUNTIF(G2:G185,C226)</f>
        <v>4</v>
      </c>
      <c r="N223"/>
      <c r="O223" s="140"/>
      <c r="P223" s="145"/>
    </row>
    <row r="224" spans="1:16" ht="20.100000000000001" customHeight="1" x14ac:dyDescent="0.25">
      <c r="A224" s="297" t="s">
        <v>178</v>
      </c>
      <c r="B224" s="298"/>
      <c r="C224" s="294" t="s">
        <v>268</v>
      </c>
      <c r="D224" s="295"/>
      <c r="E224" s="295"/>
      <c r="F224" s="296"/>
      <c r="G224" s="291" t="s">
        <v>286</v>
      </c>
      <c r="H224" s="286"/>
      <c r="I224" s="169" t="s">
        <v>166</v>
      </c>
      <c r="J224" s="170">
        <f>COUNTIF(G2:G185,C227)</f>
        <v>2</v>
      </c>
      <c r="N224"/>
      <c r="O224" s="140"/>
      <c r="P224" s="145"/>
    </row>
    <row r="225" spans="1:16" ht="20.100000000000001" customHeight="1" x14ac:dyDescent="0.25">
      <c r="A225" s="297" t="s">
        <v>178</v>
      </c>
      <c r="B225" s="298"/>
      <c r="C225" s="294" t="s">
        <v>269</v>
      </c>
      <c r="D225" s="295"/>
      <c r="E225" s="295"/>
      <c r="F225" s="296"/>
      <c r="G225" s="291" t="s">
        <v>287</v>
      </c>
      <c r="H225" s="286"/>
      <c r="I225" s="169" t="s">
        <v>166</v>
      </c>
      <c r="J225" s="170">
        <f>COUNTIF(G2:G185,C228)</f>
        <v>2</v>
      </c>
      <c r="N225"/>
      <c r="O225" s="140"/>
      <c r="P225" s="145"/>
    </row>
    <row r="226" spans="1:16" ht="20.100000000000001" customHeight="1" x14ac:dyDescent="0.25">
      <c r="A226" s="297" t="s">
        <v>178</v>
      </c>
      <c r="B226" s="298"/>
      <c r="C226" s="294" t="s">
        <v>270</v>
      </c>
      <c r="D226" s="295"/>
      <c r="E226" s="295"/>
      <c r="F226" s="296"/>
      <c r="G226" s="285" t="s">
        <v>213</v>
      </c>
      <c r="H226" s="286"/>
      <c r="I226" s="169" t="s">
        <v>167</v>
      </c>
      <c r="J226" s="170">
        <f>COUNTIF(G2:G185,C229)</f>
        <v>3</v>
      </c>
    </row>
    <row r="227" spans="1:16" ht="20.100000000000001" customHeight="1" x14ac:dyDescent="0.2">
      <c r="A227" s="297" t="s">
        <v>178</v>
      </c>
      <c r="B227" s="298"/>
      <c r="C227" s="282" t="s">
        <v>126</v>
      </c>
      <c r="D227" s="283"/>
      <c r="E227" s="283"/>
      <c r="F227" s="284"/>
      <c r="G227" s="285" t="s">
        <v>214</v>
      </c>
      <c r="H227" s="286"/>
      <c r="I227" s="169" t="s">
        <v>167</v>
      </c>
      <c r="J227" s="170">
        <f>COUNTIF(G2:G185,C230)</f>
        <v>3</v>
      </c>
      <c r="N227" s="172"/>
      <c r="O227" s="172"/>
      <c r="P227" s="172"/>
    </row>
    <row r="228" spans="1:16" ht="20.100000000000001" customHeight="1" x14ac:dyDescent="0.25">
      <c r="A228" s="297" t="s">
        <v>178</v>
      </c>
      <c r="B228" s="298"/>
      <c r="C228" s="282" t="s">
        <v>127</v>
      </c>
      <c r="D228" s="283"/>
      <c r="E228" s="283"/>
      <c r="F228" s="284"/>
      <c r="G228" s="285" t="s">
        <v>215</v>
      </c>
      <c r="H228" s="286"/>
      <c r="I228" s="171" t="s">
        <v>159</v>
      </c>
      <c r="J228" s="170">
        <f>COUNTIF(G2:G185,C231)</f>
        <v>4</v>
      </c>
    </row>
    <row r="229" spans="1:16" ht="21.2" customHeight="1" x14ac:dyDescent="0.2">
      <c r="A229" s="297" t="s">
        <v>178</v>
      </c>
      <c r="B229" s="298"/>
      <c r="C229" s="282" t="s">
        <v>128</v>
      </c>
      <c r="D229" s="283"/>
      <c r="E229" s="283"/>
      <c r="F229" s="284"/>
      <c r="G229" s="285" t="s">
        <v>216</v>
      </c>
      <c r="H229" s="286"/>
      <c r="I229" s="171" t="s">
        <v>159</v>
      </c>
      <c r="J229" s="170">
        <f>COUNTIF(G2:G185,C232)</f>
        <v>4</v>
      </c>
      <c r="L229" s="172"/>
      <c r="M229" s="172"/>
    </row>
    <row r="230" spans="1:16" ht="21.2" customHeight="1" x14ac:dyDescent="0.25">
      <c r="A230" s="297" t="s">
        <v>178</v>
      </c>
      <c r="B230" s="298"/>
      <c r="C230" s="282" t="s">
        <v>129</v>
      </c>
      <c r="D230" s="283"/>
      <c r="E230" s="283"/>
      <c r="F230" s="284"/>
      <c r="G230" s="285" t="s">
        <v>217</v>
      </c>
      <c r="H230" s="286"/>
      <c r="I230" s="171" t="s">
        <v>159</v>
      </c>
      <c r="J230" s="170">
        <f>COUNTIF(G2:G185,C233)</f>
        <v>4</v>
      </c>
    </row>
    <row r="231" spans="1:16" ht="21.2" customHeight="1" x14ac:dyDescent="0.2">
      <c r="A231" s="297" t="s">
        <v>178</v>
      </c>
      <c r="B231" s="298"/>
      <c r="C231" s="282" t="s">
        <v>130</v>
      </c>
      <c r="D231" s="283"/>
      <c r="E231" s="283"/>
      <c r="F231" s="284"/>
      <c r="G231" s="287" t="s">
        <v>218</v>
      </c>
      <c r="H231" s="288"/>
      <c r="I231" s="172"/>
      <c r="J231" s="172"/>
      <c r="K231" s="172"/>
    </row>
    <row r="232" spans="1:16" ht="20.100000000000001" customHeight="1" x14ac:dyDescent="0.25">
      <c r="A232" s="297" t="s">
        <v>178</v>
      </c>
      <c r="B232" s="298"/>
      <c r="C232" s="282" t="s">
        <v>131</v>
      </c>
      <c r="D232" s="283"/>
      <c r="E232" s="283"/>
      <c r="F232" s="284"/>
      <c r="G232" s="287" t="s">
        <v>219</v>
      </c>
      <c r="H232" s="288"/>
    </row>
    <row r="233" spans="1:16" ht="20.100000000000001" customHeight="1" x14ac:dyDescent="0.25">
      <c r="A233" s="297" t="s">
        <v>178</v>
      </c>
      <c r="B233" s="298"/>
      <c r="C233" s="282" t="s">
        <v>132</v>
      </c>
      <c r="D233" s="283"/>
      <c r="E233" s="283"/>
      <c r="F233" s="284"/>
      <c r="G233" s="289" t="s">
        <v>223</v>
      </c>
      <c r="H233" s="290"/>
    </row>
    <row r="234" spans="1:16" ht="21.2" customHeight="1" x14ac:dyDescent="0.25">
      <c r="A234" s="209"/>
      <c r="B234" s="209"/>
      <c r="C234" s="207"/>
      <c r="D234" s="207"/>
      <c r="E234" s="207"/>
      <c r="F234" s="207"/>
      <c r="G234" s="208"/>
      <c r="H234" s="208"/>
    </row>
    <row r="235" spans="1:16" ht="21.2" customHeight="1" x14ac:dyDescent="0.2">
      <c r="D235" s="136"/>
      <c r="F235" s="205" t="s">
        <v>279</v>
      </c>
      <c r="G235" s="204"/>
      <c r="H235" s="172"/>
    </row>
    <row r="236" spans="1:16" ht="21.2" customHeight="1" x14ac:dyDescent="0.25">
      <c r="F236" s="206" t="s">
        <v>280</v>
      </c>
      <c r="G236" s="204"/>
    </row>
    <row r="237" spans="1:16" ht="21.2" customHeight="1" x14ac:dyDescent="0.25">
      <c r="F237" s="206" t="s">
        <v>281</v>
      </c>
      <c r="G237" s="204"/>
    </row>
    <row r="238" spans="1:16" ht="15.95" customHeight="1" x14ac:dyDescent="0.25"/>
    <row r="239" spans="1:16" ht="15.95" customHeight="1" x14ac:dyDescent="0.25"/>
  </sheetData>
  <autoFilter ref="L2:P51" xr:uid="{759F0A34-2F40-4F23-B058-54D1969598B9}"/>
  <mergeCells count="144">
    <mergeCell ref="G186:H186"/>
    <mergeCell ref="A187:B187"/>
    <mergeCell ref="A188:B188"/>
    <mergeCell ref="A189:B189"/>
    <mergeCell ref="A186:B186"/>
    <mergeCell ref="C186:F186"/>
    <mergeCell ref="A190:B190"/>
    <mergeCell ref="A191:B191"/>
    <mergeCell ref="A192:B192"/>
    <mergeCell ref="A193:B193"/>
    <mergeCell ref="A194:B194"/>
    <mergeCell ref="A215:B215"/>
    <mergeCell ref="A216:B216"/>
    <mergeCell ref="A217:B217"/>
    <mergeCell ref="A218:B218"/>
    <mergeCell ref="A219:B219"/>
    <mergeCell ref="A210:B210"/>
    <mergeCell ref="A211:B211"/>
    <mergeCell ref="A212:B212"/>
    <mergeCell ref="A213:B213"/>
    <mergeCell ref="A214:B214"/>
    <mergeCell ref="A232:B232"/>
    <mergeCell ref="A233:B233"/>
    <mergeCell ref="A227:B227"/>
    <mergeCell ref="A228:B228"/>
    <mergeCell ref="A229:B229"/>
    <mergeCell ref="A230:B230"/>
    <mergeCell ref="A231:B231"/>
    <mergeCell ref="A195:B195"/>
    <mergeCell ref="A196:B196"/>
    <mergeCell ref="A197:B197"/>
    <mergeCell ref="A198:B198"/>
    <mergeCell ref="A199:B199"/>
    <mergeCell ref="A205:B205"/>
    <mergeCell ref="A206:B206"/>
    <mergeCell ref="A207:B207"/>
    <mergeCell ref="A208:B208"/>
    <mergeCell ref="A209:B209"/>
    <mergeCell ref="A200:B200"/>
    <mergeCell ref="A201:B201"/>
    <mergeCell ref="A202:B202"/>
    <mergeCell ref="A203:B203"/>
    <mergeCell ref="A204:B204"/>
    <mergeCell ref="A223:B223"/>
    <mergeCell ref="A224:B224"/>
    <mergeCell ref="C201:F201"/>
    <mergeCell ref="C202:F202"/>
    <mergeCell ref="C203:F203"/>
    <mergeCell ref="C204:F204"/>
    <mergeCell ref="C205:F205"/>
    <mergeCell ref="A225:B225"/>
    <mergeCell ref="A226:B226"/>
    <mergeCell ref="C187:F187"/>
    <mergeCell ref="C188:F188"/>
    <mergeCell ref="C189:F189"/>
    <mergeCell ref="C190:F190"/>
    <mergeCell ref="C191:F191"/>
    <mergeCell ref="C192:F192"/>
    <mergeCell ref="C193:F193"/>
    <mergeCell ref="C194:F194"/>
    <mergeCell ref="C195:F195"/>
    <mergeCell ref="C196:F196"/>
    <mergeCell ref="C197:F197"/>
    <mergeCell ref="C198:F198"/>
    <mergeCell ref="C199:F199"/>
    <mergeCell ref="C200:F200"/>
    <mergeCell ref="A220:B220"/>
    <mergeCell ref="A221:B221"/>
    <mergeCell ref="A222:B222"/>
    <mergeCell ref="C211:F211"/>
    <mergeCell ref="C212:F212"/>
    <mergeCell ref="C213:F213"/>
    <mergeCell ref="C214:F214"/>
    <mergeCell ref="C215:F215"/>
    <mergeCell ref="C206:F206"/>
    <mergeCell ref="C207:F207"/>
    <mergeCell ref="C208:F208"/>
    <mergeCell ref="C209:F209"/>
    <mergeCell ref="C210:F210"/>
    <mergeCell ref="C221:F221"/>
    <mergeCell ref="C222:F222"/>
    <mergeCell ref="C223:F223"/>
    <mergeCell ref="C224:F224"/>
    <mergeCell ref="C225:F225"/>
    <mergeCell ref="C216:F216"/>
    <mergeCell ref="C217:F217"/>
    <mergeCell ref="C218:F218"/>
    <mergeCell ref="C219:F219"/>
    <mergeCell ref="C220:F220"/>
    <mergeCell ref="G200:H200"/>
    <mergeCell ref="G201:H201"/>
    <mergeCell ref="G202:H202"/>
    <mergeCell ref="G203:H203"/>
    <mergeCell ref="G204:H204"/>
    <mergeCell ref="C231:F231"/>
    <mergeCell ref="C232:F232"/>
    <mergeCell ref="C233:F233"/>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C226:F226"/>
    <mergeCell ref="C227:F227"/>
    <mergeCell ref="C228:F228"/>
    <mergeCell ref="G210:H210"/>
    <mergeCell ref="G211:H211"/>
    <mergeCell ref="G212:H212"/>
    <mergeCell ref="G213:H213"/>
    <mergeCell ref="G214:H214"/>
    <mergeCell ref="G205:H205"/>
    <mergeCell ref="G206:H206"/>
    <mergeCell ref="G207:H207"/>
    <mergeCell ref="G208:H208"/>
    <mergeCell ref="G209:H209"/>
    <mergeCell ref="G220:H220"/>
    <mergeCell ref="G221:H221"/>
    <mergeCell ref="G222:H222"/>
    <mergeCell ref="G223:H223"/>
    <mergeCell ref="G224:H224"/>
    <mergeCell ref="G215:H215"/>
    <mergeCell ref="G216:H216"/>
    <mergeCell ref="G217:H217"/>
    <mergeCell ref="G218:H218"/>
    <mergeCell ref="G219:H219"/>
    <mergeCell ref="C229:F229"/>
    <mergeCell ref="C230:F230"/>
    <mergeCell ref="G230:H230"/>
    <mergeCell ref="G231:H231"/>
    <mergeCell ref="G232:H232"/>
    <mergeCell ref="G233:H233"/>
    <mergeCell ref="G225:H225"/>
    <mergeCell ref="G226:H226"/>
    <mergeCell ref="G227:H227"/>
    <mergeCell ref="G228:H228"/>
    <mergeCell ref="G229:H229"/>
  </mergeCells>
  <phoneticPr fontId="1"/>
  <conditionalFormatting sqref="J183:J230 A208:A234 I231:I1048576">
    <cfRule type="cellIs" dxfId="26" priority="52" operator="equal">
      <formula>"水曜日"</formula>
    </cfRule>
  </conditionalFormatting>
  <conditionalFormatting sqref="C186 A186:A187 A199:A207">
    <cfRule type="cellIs" dxfId="25" priority="51" operator="equal">
      <formula>"水曜日"</formula>
    </cfRule>
  </conditionalFormatting>
  <conditionalFormatting sqref="G186">
    <cfRule type="cellIs" dxfId="24" priority="50" operator="equal">
      <formula>"水曜日"</formula>
    </cfRule>
  </conditionalFormatting>
  <conditionalFormatting sqref="A198">
    <cfRule type="cellIs" dxfId="23" priority="48" operator="equal">
      <formula>"水曜日"</formula>
    </cfRule>
  </conditionalFormatting>
  <conditionalFormatting sqref="O5">
    <cfRule type="cellIs" dxfId="22" priority="32" operator="equal">
      <formula>"水曜日"</formula>
    </cfRule>
  </conditionalFormatting>
  <conditionalFormatting sqref="O7">
    <cfRule type="cellIs" dxfId="21" priority="31" operator="equal">
      <formula>"水曜日"</formula>
    </cfRule>
  </conditionalFormatting>
  <conditionalFormatting sqref="O13">
    <cfRule type="cellIs" dxfId="20" priority="27" operator="equal">
      <formula>"水曜日"</formula>
    </cfRule>
  </conditionalFormatting>
  <conditionalFormatting sqref="O8">
    <cfRule type="cellIs" dxfId="19" priority="30" operator="equal">
      <formula>"水曜日"</formula>
    </cfRule>
  </conditionalFormatting>
  <conditionalFormatting sqref="O11">
    <cfRule type="cellIs" dxfId="18" priority="29" operator="equal">
      <formula>"水曜日"</formula>
    </cfRule>
  </conditionalFormatting>
  <conditionalFormatting sqref="O12">
    <cfRule type="cellIs" dxfId="17" priority="28" operator="equal">
      <formula>"水曜日"</formula>
    </cfRule>
  </conditionalFormatting>
  <conditionalFormatting sqref="O19">
    <cfRule type="cellIs" dxfId="16" priority="23" operator="equal">
      <formula>"水曜日"</formula>
    </cfRule>
  </conditionalFormatting>
  <conditionalFormatting sqref="O23">
    <cfRule type="cellIs" dxfId="15" priority="22" operator="equal">
      <formula>"水曜日"</formula>
    </cfRule>
  </conditionalFormatting>
  <conditionalFormatting sqref="O14">
    <cfRule type="cellIs" dxfId="14" priority="26" operator="equal">
      <formula>"水曜日"</formula>
    </cfRule>
  </conditionalFormatting>
  <conditionalFormatting sqref="O15">
    <cfRule type="cellIs" dxfId="13" priority="25" operator="equal">
      <formula>"水曜日"</formula>
    </cfRule>
  </conditionalFormatting>
  <conditionalFormatting sqref="O20">
    <cfRule type="cellIs" dxfId="12" priority="24" operator="equal">
      <formula>"水曜日"</formula>
    </cfRule>
  </conditionalFormatting>
  <conditionalFormatting sqref="C189">
    <cfRule type="cellIs" dxfId="11" priority="14" operator="equal">
      <formula>"水曜日"</formula>
    </cfRule>
  </conditionalFormatting>
  <conditionalFormatting sqref="C191">
    <cfRule type="cellIs" dxfId="10" priority="13" operator="equal">
      <formula>"水曜日"</formula>
    </cfRule>
  </conditionalFormatting>
  <conditionalFormatting sqref="C197">
    <cfRule type="cellIs" dxfId="9" priority="9" operator="equal">
      <formula>"水曜日"</formula>
    </cfRule>
  </conditionalFormatting>
  <conditionalFormatting sqref="C192">
    <cfRule type="cellIs" dxfId="8" priority="12" operator="equal">
      <formula>"水曜日"</formula>
    </cfRule>
  </conditionalFormatting>
  <conditionalFormatting sqref="C195">
    <cfRule type="cellIs" dxfId="7" priority="11" operator="equal">
      <formula>"水曜日"</formula>
    </cfRule>
  </conditionalFormatting>
  <conditionalFormatting sqref="C196">
    <cfRule type="cellIs" dxfId="6" priority="10" operator="equal">
      <formula>"水曜日"</formula>
    </cfRule>
  </conditionalFormatting>
  <conditionalFormatting sqref="C203">
    <cfRule type="cellIs" dxfId="5" priority="5" operator="equal">
      <formula>"水曜日"</formula>
    </cfRule>
  </conditionalFormatting>
  <conditionalFormatting sqref="C207">
    <cfRule type="cellIs" dxfId="4" priority="4" operator="equal">
      <formula>"水曜日"</formula>
    </cfRule>
  </conditionalFormatting>
  <conditionalFormatting sqref="C198">
    <cfRule type="cellIs" dxfId="3" priority="8" operator="equal">
      <formula>"水曜日"</formula>
    </cfRule>
  </conditionalFormatting>
  <conditionalFormatting sqref="C199">
    <cfRule type="cellIs" dxfId="2" priority="7" operator="equal">
      <formula>"水曜日"</formula>
    </cfRule>
  </conditionalFormatting>
  <conditionalFormatting sqref="C204">
    <cfRule type="cellIs" dxfId="1" priority="6" operator="equal">
      <formula>"水曜日"</formula>
    </cfRule>
  </conditionalFormatting>
  <conditionalFormatting sqref="A188:A197">
    <cfRule type="cellIs" dxfId="0" priority="3" operator="equal">
      <formula>"水曜日"</formula>
    </cfRule>
  </conditionalFormatting>
  <printOptions horizontalCentered="1"/>
  <pageMargins left="0.19685039370078741" right="0.19685039370078741" top="0.19685039370078741" bottom="0.19685039370078741" header="0.19685039370078741" footer="0.19685039370078741"/>
  <pageSetup paperSize="9" scale="79" fitToHeight="0" orientation="portrait" r:id="rId1"/>
  <rowBreaks count="4" manualBreakCount="4">
    <brk id="47" max="7" man="1"/>
    <brk id="93" max="7" man="1"/>
    <brk id="139" max="7" man="1"/>
    <brk id="185"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1. 申込書</vt:lpstr>
      <vt:lpstr>2. 受講予約シート(お客様管理用)</vt:lpstr>
      <vt:lpstr>■定額研修開催スケジュール（参考） </vt:lpstr>
      <vt:lpstr>'■定額研修開催スケジュール（参考） '!Print_Area</vt:lpstr>
      <vt:lpstr>'1. 申込書'!Print_Area</vt:lpstr>
      <vt:lpstr>'2. 受講予約シート(お客様管理用)'!Print_Area</vt:lpstr>
      <vt:lpstr>'■定額研修開催スケジュール（参考） '!Print_Titles</vt:lpstr>
      <vt:lpstr>'2. 受講予約シート(お客様管理用)'!Print_Titles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bestaffing</dc:creator>
  <cp:lastModifiedBy>Beスタッフィング （共通）</cp:lastModifiedBy>
  <cp:lastPrinted>2022-02-07T05:06:31Z</cp:lastPrinted>
  <dcterms:created xsi:type="dcterms:W3CDTF">2021-06-01T08:51:57Z</dcterms:created>
  <dcterms:modified xsi:type="dcterms:W3CDTF">2022-02-08T00:32:49Z</dcterms:modified>
</cp:coreProperties>
</file>